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GESTORES DE CARTERA\CAMILO PAEZ\CARTERAS PENDIENTES\NIT 890303841_HOSP SAN JUAN DE DIOS -CALI\"/>
    </mc:Choice>
  </mc:AlternateContent>
  <bookViews>
    <workbookView xWindow="0" yWindow="0" windowWidth="19200" windowHeight="7310" activeTab="2"/>
  </bookViews>
  <sheets>
    <sheet name="INFO IPS" sheetId="6" r:id="rId1"/>
    <sheet name="TD" sheetId="10" r:id="rId2"/>
    <sheet name="ESTADO DE CADA FACTURA" sheetId="9" r:id="rId3"/>
    <sheet name="FOR CSA 018" sheetId="7" r:id="rId4"/>
    <sheet name="FOR CSA 004" sheetId="8" r:id="rId5"/>
  </sheets>
  <externalReferences>
    <externalReference r:id="rId6"/>
  </externalReferences>
  <definedNames>
    <definedName name="_xlnm._FilterDatabase" localSheetId="2" hidden="1">'ESTADO DE CADA FACTURA'!$A$2:$BD$152</definedName>
  </definedNames>
  <calcPr calcId="152511"/>
  <pivotCaches>
    <pivotCache cacheId="51"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8" i="7" l="1"/>
  <c r="AU1" i="9" l="1"/>
  <c r="AT1" i="9"/>
  <c r="AS1" i="9"/>
  <c r="AR1" i="9"/>
  <c r="AQ1" i="9"/>
  <c r="AP1" i="9"/>
  <c r="AO1" i="9"/>
  <c r="AN1" i="9"/>
  <c r="AM1" i="9"/>
  <c r="AL1" i="9"/>
  <c r="AF1" i="9"/>
  <c r="AD1" i="9"/>
  <c r="AA1" i="9"/>
  <c r="Z1" i="9"/>
  <c r="Y1" i="9"/>
  <c r="X1" i="9"/>
  <c r="N1" i="9"/>
  <c r="J1" i="9"/>
  <c r="I1" i="9"/>
  <c r="K1" i="9" l="1"/>
  <c r="I18" i="8" l="1"/>
  <c r="I19" i="8"/>
  <c r="I20" i="8"/>
  <c r="I21" i="8"/>
  <c r="I22" i="8"/>
  <c r="H19" i="8"/>
  <c r="H20" i="8"/>
  <c r="H21" i="8"/>
  <c r="H22" i="8"/>
  <c r="H18" i="8"/>
  <c r="C12" i="8"/>
  <c r="C11" i="8"/>
  <c r="C29" i="8"/>
  <c r="C28" i="8"/>
  <c r="I30" i="7"/>
  <c r="H30" i="7"/>
  <c r="I28" i="7"/>
  <c r="I25" i="7"/>
  <c r="H25" i="7"/>
  <c r="G3" i="6"/>
  <c r="H32" i="7" l="1"/>
  <c r="H33" i="7" s="1"/>
  <c r="H17" i="8"/>
  <c r="I32" i="7"/>
  <c r="I33" i="7" s="1"/>
  <c r="I17" i="8"/>
</calcChain>
</file>

<file path=xl/sharedStrings.xml><?xml version="1.0" encoding="utf-8"?>
<sst xmlns="http://schemas.openxmlformats.org/spreadsheetml/2006/main" count="1794" uniqueCount="577">
  <si>
    <t>C1</t>
  </si>
  <si>
    <t>CA</t>
  </si>
  <si>
    <t>CB</t>
  </si>
  <si>
    <t>Numero Factura</t>
  </si>
  <si>
    <t>C1242321</t>
  </si>
  <si>
    <t>C1248818</t>
  </si>
  <si>
    <t>C1248926</t>
  </si>
  <si>
    <t>C1253497</t>
  </si>
  <si>
    <t>C1264427</t>
  </si>
  <si>
    <t>C1264838</t>
  </si>
  <si>
    <t>C1265634</t>
  </si>
  <si>
    <t>C1265635</t>
  </si>
  <si>
    <t>C1265892</t>
  </si>
  <si>
    <t>C1277036</t>
  </si>
  <si>
    <t>C1277935</t>
  </si>
  <si>
    <t>C1277946</t>
  </si>
  <si>
    <t>C1282522</t>
  </si>
  <si>
    <t>C1284701</t>
  </si>
  <si>
    <t>C1285387</t>
  </si>
  <si>
    <t>CB300824</t>
  </si>
  <si>
    <t>CB304814</t>
  </si>
  <si>
    <t>CB309711</t>
  </si>
  <si>
    <t>CB331411</t>
  </si>
  <si>
    <t>CB333882</t>
  </si>
  <si>
    <t>CB335127</t>
  </si>
  <si>
    <t>CA386918</t>
  </si>
  <si>
    <t>CA388951</t>
  </si>
  <si>
    <t>CA389788</t>
  </si>
  <si>
    <t>CA391336</t>
  </si>
  <si>
    <t>CA391338</t>
  </si>
  <si>
    <t>CA396929</t>
  </si>
  <si>
    <t>CA398356</t>
  </si>
  <si>
    <t>CA398732</t>
  </si>
  <si>
    <t>CA399159</t>
  </si>
  <si>
    <t>CA393419</t>
  </si>
  <si>
    <t>CA394943</t>
  </si>
  <si>
    <t>CA395456</t>
  </si>
  <si>
    <t>CA395878</t>
  </si>
  <si>
    <t>CA395894</t>
  </si>
  <si>
    <t>CB312484</t>
  </si>
  <si>
    <t>CB302533</t>
  </si>
  <si>
    <t>CB302534</t>
  </si>
  <si>
    <t>CA394557</t>
  </si>
  <si>
    <t>CA373991</t>
  </si>
  <si>
    <t>CA377276</t>
  </si>
  <si>
    <t>CA369480</t>
  </si>
  <si>
    <t>CA369667</t>
  </si>
  <si>
    <t>CA350203</t>
  </si>
  <si>
    <t>CA346910</t>
  </si>
  <si>
    <t>CA314330</t>
  </si>
  <si>
    <t>CA402287</t>
  </si>
  <si>
    <t>CA402454</t>
  </si>
  <si>
    <t>CA403155</t>
  </si>
  <si>
    <t>CA399510</t>
  </si>
  <si>
    <t>CA400289</t>
  </si>
  <si>
    <t>CA401456</t>
  </si>
  <si>
    <t>CA401596</t>
  </si>
  <si>
    <t>CB349231</t>
  </si>
  <si>
    <t>CB348376</t>
  </si>
  <si>
    <t>CB349193</t>
  </si>
  <si>
    <t>CA404484</t>
  </si>
  <si>
    <t>CA405289</t>
  </si>
  <si>
    <t>CB336939</t>
  </si>
  <si>
    <t>CB339364</t>
  </si>
  <si>
    <t>CB343203</t>
  </si>
  <si>
    <t>CB343098</t>
  </si>
  <si>
    <t>CB346309</t>
  </si>
  <si>
    <t>CB347244</t>
  </si>
  <si>
    <t>PRE FACTURA</t>
  </si>
  <si>
    <t>PREFIJO</t>
  </si>
  <si>
    <t>FECHA FACT</t>
  </si>
  <si>
    <t>VALOR</t>
  </si>
  <si>
    <t>SALDO</t>
  </si>
  <si>
    <t>CA405404</t>
  </si>
  <si>
    <t>01/10/2023</t>
  </si>
  <si>
    <t>02/10/2023</t>
  </si>
  <si>
    <t>CA407487</t>
  </si>
  <si>
    <t>08/11/2023</t>
  </si>
  <si>
    <t>CA408080</t>
  </si>
  <si>
    <t>19/11/2023</t>
  </si>
  <si>
    <t>CA408532</t>
  </si>
  <si>
    <t>27/11/2023</t>
  </si>
  <si>
    <t>CB355116</t>
  </si>
  <si>
    <t>CB358711</t>
  </si>
  <si>
    <t>20/10/2023</t>
  </si>
  <si>
    <t>CB360135</t>
  </si>
  <si>
    <t>25/10/2023</t>
  </si>
  <si>
    <t>CB365720</t>
  </si>
  <si>
    <t>20/11/2023</t>
  </si>
  <si>
    <t>CB367886</t>
  </si>
  <si>
    <t>30/11/2023</t>
  </si>
  <si>
    <t>CA409226</t>
  </si>
  <si>
    <t>07/12/2023</t>
  </si>
  <si>
    <t>CA409811</t>
  </si>
  <si>
    <t>20/12/2023</t>
  </si>
  <si>
    <t>CA410006</t>
  </si>
  <si>
    <t>23/12/2023</t>
  </si>
  <si>
    <t>CB368311</t>
  </si>
  <si>
    <t>01/12/2023</t>
  </si>
  <si>
    <t>CB369791</t>
  </si>
  <si>
    <t>09/12/2023</t>
  </si>
  <si>
    <t>CB370882</t>
  </si>
  <si>
    <t>14/12/2023</t>
  </si>
  <si>
    <t>CA410812</t>
  </si>
  <si>
    <t>12/01/2024</t>
  </si>
  <si>
    <t>CA410718</t>
  </si>
  <si>
    <t>09/01/2024</t>
  </si>
  <si>
    <t>CA410528</t>
  </si>
  <si>
    <t>03/01/2024</t>
  </si>
  <si>
    <t>CA414578</t>
  </si>
  <si>
    <t>30/03/2024</t>
  </si>
  <si>
    <t>11/04/2024</t>
  </si>
  <si>
    <t>CA412222</t>
  </si>
  <si>
    <t>17/02/2024</t>
  </si>
  <si>
    <t>CA413552</t>
  </si>
  <si>
    <t>19/03/2024</t>
  </si>
  <si>
    <t>CA413602</t>
  </si>
  <si>
    <t>20/03/2024</t>
  </si>
  <si>
    <t>CA413793</t>
  </si>
  <si>
    <t>24/03/2024</t>
  </si>
  <si>
    <t>CA414016</t>
  </si>
  <si>
    <t>CA414614</t>
  </si>
  <si>
    <t>12/04/2024</t>
  </si>
  <si>
    <t>CA414694</t>
  </si>
  <si>
    <t>15/04/2024</t>
  </si>
  <si>
    <t>CA415019</t>
  </si>
  <si>
    <t>17/04/2024</t>
  </si>
  <si>
    <t>CB402701</t>
  </si>
  <si>
    <t>26/04/2024</t>
  </si>
  <si>
    <t>CB402891</t>
  </si>
  <si>
    <t>28/04/2024</t>
  </si>
  <si>
    <t>CB389575</t>
  </si>
  <si>
    <t>05/03/2024</t>
  </si>
  <si>
    <t>CB395413</t>
  </si>
  <si>
    <t>CB395029</t>
  </si>
  <si>
    <t>27/03/2024</t>
  </si>
  <si>
    <t>CB395291</t>
  </si>
  <si>
    <t>28/03/2024</t>
  </si>
  <si>
    <t>CB399285</t>
  </si>
  <si>
    <t>14/04/2024</t>
  </si>
  <si>
    <t>CB383328</t>
  </si>
  <si>
    <t>08/02/2024</t>
  </si>
  <si>
    <t>CA416719</t>
  </si>
  <si>
    <t>CA417695</t>
  </si>
  <si>
    <t>CA419077</t>
  </si>
  <si>
    <t>CA419111</t>
  </si>
  <si>
    <t>CA421718</t>
  </si>
  <si>
    <t>CA421853</t>
  </si>
  <si>
    <t>CA422594</t>
  </si>
  <si>
    <t>CA423362</t>
  </si>
  <si>
    <t>CA424093</t>
  </si>
  <si>
    <t>CA424505</t>
  </si>
  <si>
    <t>CA428263</t>
  </si>
  <si>
    <t>CA426994</t>
  </si>
  <si>
    <t>CA427041</t>
  </si>
  <si>
    <t>CA429389</t>
  </si>
  <si>
    <t>02/05/2024</t>
  </si>
  <si>
    <t>08/05/2024</t>
  </si>
  <si>
    <t>18/05/2024</t>
  </si>
  <si>
    <t>20/05/2024</t>
  </si>
  <si>
    <t>31/05/2024</t>
  </si>
  <si>
    <t>01/06/2024</t>
  </si>
  <si>
    <t>06/06/2024</t>
  </si>
  <si>
    <t>12/06/2024</t>
  </si>
  <si>
    <t>16/06/2024</t>
  </si>
  <si>
    <t>17/06/2024</t>
  </si>
  <si>
    <t>06/07/2024</t>
  </si>
  <si>
    <t>29/06/2024</t>
  </si>
  <si>
    <t>30/06/2024</t>
  </si>
  <si>
    <t>11/07/2024</t>
  </si>
  <si>
    <t>CB404542</t>
  </si>
  <si>
    <t>CB406782</t>
  </si>
  <si>
    <t>CB408245</t>
  </si>
  <si>
    <t>CB409302</t>
  </si>
  <si>
    <t>CB409806</t>
  </si>
  <si>
    <t>CB415633</t>
  </si>
  <si>
    <t>CB414643</t>
  </si>
  <si>
    <t>CB414835</t>
  </si>
  <si>
    <t>CB415250</t>
  </si>
  <si>
    <t>CB416080</t>
  </si>
  <si>
    <t>CB416588</t>
  </si>
  <si>
    <t>CB417102</t>
  </si>
  <si>
    <t>CB418278</t>
  </si>
  <si>
    <t>CB421598</t>
  </si>
  <si>
    <t>CB422947</t>
  </si>
  <si>
    <t>CB423022</t>
  </si>
  <si>
    <t>CB424127</t>
  </si>
  <si>
    <t>CB424332</t>
  </si>
  <si>
    <t>04/05/2024</t>
  </si>
  <si>
    <t>15/05/2024</t>
  </si>
  <si>
    <t>23/05/2024</t>
  </si>
  <si>
    <t>26/05/2024</t>
  </si>
  <si>
    <t>20/06/2024</t>
  </si>
  <si>
    <t>18/06/2024</t>
  </si>
  <si>
    <t>21/06/2024</t>
  </si>
  <si>
    <t>24/06/2024</t>
  </si>
  <si>
    <t>26/06/2024</t>
  </si>
  <si>
    <t>02/07/2024</t>
  </si>
  <si>
    <t>17/07/2024</t>
  </si>
  <si>
    <t>24/07/2024</t>
  </si>
  <si>
    <t>29/07/2024</t>
  </si>
  <si>
    <t>30/07/2024</t>
  </si>
  <si>
    <t>CA435253</t>
  </si>
  <si>
    <t>CA436573</t>
  </si>
  <si>
    <t>CA438456</t>
  </si>
  <si>
    <t>CA437393</t>
  </si>
  <si>
    <t>CA439186</t>
  </si>
  <si>
    <t>CA439751</t>
  </si>
  <si>
    <t>CA441665</t>
  </si>
  <si>
    <t>CA442219</t>
  </si>
  <si>
    <t>CA443015</t>
  </si>
  <si>
    <t>CA443152</t>
  </si>
  <si>
    <t>CA443614</t>
  </si>
  <si>
    <t>09/08/2024</t>
  </si>
  <si>
    <t>18/08/2024</t>
  </si>
  <si>
    <t>28/08/2024</t>
  </si>
  <si>
    <t>22/08/2024</t>
  </si>
  <si>
    <t>31/08/2024</t>
  </si>
  <si>
    <t>03/09/2024</t>
  </si>
  <si>
    <t>11/09/2024</t>
  </si>
  <si>
    <t>13/09/2024</t>
  </si>
  <si>
    <t>18/09/2024</t>
  </si>
  <si>
    <t>20/09/2024</t>
  </si>
  <si>
    <t>CB424817</t>
  </si>
  <si>
    <t>CB425384</t>
  </si>
  <si>
    <t>CB425468</t>
  </si>
  <si>
    <t>CB426685</t>
  </si>
  <si>
    <t>CB427652</t>
  </si>
  <si>
    <t>01/08/2024</t>
  </si>
  <si>
    <t>03/08/2024</t>
  </si>
  <si>
    <t>05/08/2024</t>
  </si>
  <si>
    <t>11/08/2024</t>
  </si>
  <si>
    <t>17/08/2024</t>
  </si>
  <si>
    <t>CA450988</t>
  </si>
  <si>
    <t>CA453050</t>
  </si>
  <si>
    <t>CA454277</t>
  </si>
  <si>
    <t>25/10/2024</t>
  </si>
  <si>
    <t>05/11/2024</t>
  </si>
  <si>
    <t>10/11/2024</t>
  </si>
  <si>
    <t>CARTERA CON CORTE AL 30 DE NOVIEMBRE DE 2024</t>
  </si>
  <si>
    <t>FOR-CSA-018</t>
  </si>
  <si>
    <t>HOJA 1 DE 1</t>
  </si>
  <si>
    <t>RESUMEN DE CARTERA REVISADA POR LA EPS</t>
  </si>
  <si>
    <t>VERSION 2</t>
  </si>
  <si>
    <t>A continuacion me permito remitir nuestra respuesta al estado de cartera presentada</t>
  </si>
  <si>
    <t>Con Corte al dia: 30/11/2024</t>
  </si>
  <si>
    <t>CANT FACT</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</si>
  <si>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</si>
  <si>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</si>
  <si>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</si>
  <si>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</si>
  <si>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</si>
  <si>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</si>
  <si>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</si>
  <si>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</si>
  <si>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</si>
  <si>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</si>
  <si>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</si>
  <si>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</si>
  <si>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</si>
  <si>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</si>
  <si>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t>
  </si>
  <si>
    <t>Juan Camilo Paez R.</t>
  </si>
  <si>
    <t>Cargo</t>
  </si>
  <si>
    <t>Cartera - Cuentas Salud</t>
  </si>
  <si>
    <t>Entidad</t>
  </si>
  <si>
    <t>EPS Comfenalco Valle.</t>
  </si>
  <si>
    <t>Nota: Documento válido como soporte de aceptación a el estado de cartera conciliado entre las partes</t>
  </si>
  <si>
    <t>Señores : HOSPITAL SAN JUAN DE DIOS - CALI</t>
  </si>
  <si>
    <t>NIT: 890303841</t>
  </si>
  <si>
    <t>FOR-CSA-004</t>
  </si>
  <si>
    <t>RESUMEN DE CARTERA REVISADA POR LA EPS REPORTADA EN LA CIRCULAR 030</t>
  </si>
  <si>
    <t>VERSION 0</t>
  </si>
  <si>
    <t>A continuacion me permito remitir nuestra respuesta al estado de cartera reportada en la Circular 030</t>
  </si>
  <si>
    <t>Cant Fact</t>
  </si>
  <si>
    <t>Valor</t>
  </si>
  <si>
    <t>GLOSA POR CONCILIAR</t>
  </si>
  <si>
    <t>TOTAL CARTERA REVISADA CIRCULAR 030</t>
  </si>
  <si>
    <t>Cartera - Cuentas Salud EPS Comfenalco Valle.</t>
  </si>
  <si>
    <t>Santiago de Cali, diciembre 20 del 2024</t>
  </si>
  <si>
    <t>NIT IPS</t>
  </si>
  <si>
    <t>Nombre IPS</t>
  </si>
  <si>
    <t>Prefijo Factura</t>
  </si>
  <si>
    <t>FACT</t>
  </si>
  <si>
    <t>LLAVE</t>
  </si>
  <si>
    <t>IPS Fecha factura</t>
  </si>
  <si>
    <t>IPS Fecha radicado</t>
  </si>
  <si>
    <t>IPS Valor Factura</t>
  </si>
  <si>
    <t>IPS Saldo Factura</t>
  </si>
  <si>
    <t>Tipo de Contrato</t>
  </si>
  <si>
    <t>ESTADO CARTERA ANTERIOR</t>
  </si>
  <si>
    <t>ESTADO EPS 31-12-2024</t>
  </si>
  <si>
    <t>POR PAGAR SAP</t>
  </si>
  <si>
    <t>DOC CONTA</t>
  </si>
  <si>
    <t>ESTADO COVID</t>
  </si>
  <si>
    <t>VALIDACION</t>
  </si>
  <si>
    <t>OBSERVACION</t>
  </si>
  <si>
    <t>ESTADO BOX</t>
  </si>
  <si>
    <t>FECHA RAD</t>
  </si>
  <si>
    <t>FECHA LIQ</t>
  </si>
  <si>
    <t>FECHA DEV</t>
  </si>
  <si>
    <t>VALOR BRUTO</t>
  </si>
  <si>
    <t>GLOSA PDTE</t>
  </si>
  <si>
    <t>GLOSA ACEPTADA</t>
  </si>
  <si>
    <t>DEVOLUCION</t>
  </si>
  <si>
    <t>Devolucion Aceptada</t>
  </si>
  <si>
    <t>Observacion Devolucion</t>
  </si>
  <si>
    <t>RETE</t>
  </si>
  <si>
    <t>LIQUIDADO POR</t>
  </si>
  <si>
    <t>Valor_Glosa y Devolución</t>
  </si>
  <si>
    <t>TIPIFICACION</t>
  </si>
  <si>
    <t>CONCEPTO GLOSA Y DEVOLUCION</t>
  </si>
  <si>
    <t>TIPIFICACION OBJECION</t>
  </si>
  <si>
    <t>TIPO DE SERVICIO</t>
  </si>
  <si>
    <t>AMBITO</t>
  </si>
  <si>
    <t>FACTURA CANCELADA</t>
  </si>
  <si>
    <t>FACTURA DEVUELTA</t>
  </si>
  <si>
    <t>FACTURA NO RADICADA</t>
  </si>
  <si>
    <t>VALOR ACEPTADO</t>
  </si>
  <si>
    <t>VALOR EXTEMPORANEO</t>
  </si>
  <si>
    <t>FACTURA EN PROGRAMACION DE PAGO</t>
  </si>
  <si>
    <t>FACTURACION COVID</t>
  </si>
  <si>
    <t>VALO CANCELADO SAP</t>
  </si>
  <si>
    <t>RETENCION</t>
  </si>
  <si>
    <t>DOC COMPENSACION SAP</t>
  </si>
  <si>
    <t>FECHA COMPENSACION SAP</t>
  </si>
  <si>
    <t>OBSE PAGO</t>
  </si>
  <si>
    <t>VALOR TRANFERENCIA</t>
  </si>
  <si>
    <t>HOSP SAN JUAN DE DIOS -CALI-</t>
  </si>
  <si>
    <t>890303841_C1264838</t>
  </si>
  <si>
    <t>Factura devuelta</t>
  </si>
  <si>
    <t>Devuelta</t>
  </si>
  <si>
    <t xml:space="preserve">AUT: SE REALIZA DEVOLUCIÓN DE FACTURA CON SOPORTES COMPLETOS, FACTURA NO CUENTA CON AUTORIZACIÓN PARA LOS SERVICIOS FACTURADOS, FAVOR COMUNICARSE CON EL ÁREA ENCARGADA, SOLICITARLA A LA CAP, CORREO ELECTRÓNICO: autorizacionescap@epsdelagente.com.co </t>
  </si>
  <si>
    <t>AUTORIZACION</t>
  </si>
  <si>
    <t>Atención de urgencias</t>
  </si>
  <si>
    <t>Urgencias</t>
  </si>
  <si>
    <t>890303841_CB370882</t>
  </si>
  <si>
    <t>autorizacion  se sostiene devolucion al vlaidar no cuenta con la autorizacion de los material , solicitarla al area encargada capautorizaciones@epsdelagente.com.co, para darle tramite ala factura.</t>
  </si>
  <si>
    <t>Servicios hospitalarios</t>
  </si>
  <si>
    <t>Hospitalario</t>
  </si>
  <si>
    <t>890303841_CB424332</t>
  </si>
  <si>
    <t>autorizacion se deveulve factura con soportes ,solicitarla ala area encargada capautorizaciones@eposdelagente.com.co , raidcar los soportes para realizar el cierre del evento y darle tramite ala facturasujeta a pertinencia</t>
  </si>
  <si>
    <t>Atención inicial de urgencias | Atención de urgencias | Urgencias</t>
  </si>
  <si>
    <t>890303841_CB339364</t>
  </si>
  <si>
    <t xml:space="preserve">AUT: SE REALIZA DEVOLUCIÓN DE FACTURA, LA AUTORIZACIÓN 122300007833 ESTÁ GENERADA PARA OTRO PRESTADOR NIT 900342064 - Clinica San Rafael sede Megacentro , FAVOR COMUNICARSE CON EL ÁREA ENCARGADA, SOLICITARLA A LA capautorizaciones@epsdelagente.com.co </t>
  </si>
  <si>
    <t>890303841_C1265635</t>
  </si>
  <si>
    <t>AUT: Se devuelve factura con soportes originales, porque no se evidencia la autorización del servicio de urgencias ,favor solicitar autorización para dar tramite de pago al correo autorizacionescap@epscomfenalcovalle.com.co</t>
  </si>
  <si>
    <t>890303841_C1285387</t>
  </si>
  <si>
    <t xml:space="preserve">AUT: Se sostiene devolución de factura con soportes originales, porque no se evidencia la autorización del servicio de urgencias, favor solicitar autorización para dar tramite de pago al correo capautorizaciones@epscomfenalcovalle.com.co  </t>
  </si>
  <si>
    <t>890303841_CB349231</t>
  </si>
  <si>
    <t>AUT: SE REALIZA DEVOLUCIÓN DE FACTURA CON SOPORTES COMPLETOS, FACTURA NO CUENTA CON AUTORIZACIÓN PARA LOS SERVICIOS FACTURADOS, FAVOR COMUNICARSE CON EL ÁREA  ENCARGADA, SOLICITARLA A LA CAP, CORREO ELECTRÓNICO: autorizacionescap@epsdelagente.com.co</t>
  </si>
  <si>
    <t>890303841_CB415250</t>
  </si>
  <si>
    <t>autorizacion se devuelve factura con soportes no cuenta con la autorizacion para los servicios prestados,radicar los soportes al area encargada capautorizaciones@psdelagente,para que realicen el cierre del evento. y para darle tramite ala factura. el correo enviado donde pidieron la solicitud no cooresponde ,esta errado.</t>
  </si>
  <si>
    <t>890303841_CA414578</t>
  </si>
  <si>
    <t>AUTORIZACION SE DEVEULVE FACTURA CON SOPORTES COMPLETOS AL VALIDAR LOS DATOS NO CUENTA CON LA AUTORIZACION PARA EL PROCEDIMEINTO REALIZADO , SOLICITARLO ALA AUTORIZACIONESCAP@EPSDELAGENTE.COM.CO, PARA DARLE TRAMITE ALA FACTURA.</t>
  </si>
  <si>
    <t>890303841_CB347244</t>
  </si>
  <si>
    <t>890303841_CA441665</t>
  </si>
  <si>
    <t>autorizacion  se deveulve factura con soportes completos al validar los datos dela factura no cuenta con la autorizacion final del cierre final evento , soliciatrla al area encargada capautorizaciones@epsdelagente.com.co ,sujta apertinencia</t>
  </si>
  <si>
    <t>890303841_CB424817</t>
  </si>
  <si>
    <t>AUT: SE SOSTIENE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t>
  </si>
  <si>
    <t>890303841_CA439186</t>
  </si>
  <si>
    <t>AUT: SE REALIZA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t>
  </si>
  <si>
    <t>890303841_CA421718</t>
  </si>
  <si>
    <t xml:space="preserve">autorizacion se sostiene devolucion  se realiza devolucion al validar no cuenta con la autorizacion de internacion , no se evidencia el cierrre final del evento , radicar la factura con los soportes al area encargada capautorizaciones@epsdelagente.com.co,para realiza el cierre final y ,sujeta a pertinencia medica. </t>
  </si>
  <si>
    <t>890303841_CB302533</t>
  </si>
  <si>
    <t>MIGRACION: COVID SE DEVUELVE FACTURA NO PASA LA VALIDACION NO ESTA REPORTADA EN SISMUESTRA.MILENA</t>
  </si>
  <si>
    <t xml:space="preserve">COVID SE DEVUELVE FACTURA NO PASA LA VALIDACION NO ESTA REPO RTADA EN SISMUESTRA.MILENA                                                                                                                                                                                                                                                                                                                                                                                                                                                                                                                                                                                                                                                                                                                                                                                                                                                                                                                                                                                                                                                                                                                                                                                                                                                                                                                                                                                                                                                                     </t>
  </si>
  <si>
    <t>COVID-19</t>
  </si>
  <si>
    <t>NULL</t>
  </si>
  <si>
    <t>Ambulatorio</t>
  </si>
  <si>
    <t>890303841_CB302534</t>
  </si>
  <si>
    <t>MIGRACION</t>
  </si>
  <si>
    <t xml:space="preserve">AUT: SE SOSTIENE DEVOLUCION FACTURA NO HAY AUTORIZACION PARA INTERNACION.                                               SOLO AHY DE URGENCIAS 230178524717581 GESTIONAR CON EL AREA ENCARGADA DE AUTORIZACIONES. SE REALIZA OBEJCION DRA MAIBER  ACEVEDO 608 Pertinencia médica Urocultivo no interpretado H HC.$ 81.400 FACTURACION 106 Cánula nasal FACT 2 Se acepta 1por estancia.  $ 3.802 -101 Estancia Facturan Bipersonal 5 d 19 de Enero a las 14 horas se aceptan  como 4 cama dísa 17-días (Enero 17- 22). El paciente ingresa  a piso de Hospital 18 ENERO Se objeta la diferencia. ($324.800- 218.833)x2    YUFREY                                                                                                                                                                                                                                                                                                                                                                                                                                                                                                                                                                                                                                                                                                                                                                                                                                                                                                                              </t>
  </si>
  <si>
    <t>FACTURACION</t>
  </si>
  <si>
    <t>890303841_CA369480</t>
  </si>
  <si>
    <t>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t>
  </si>
  <si>
    <t>SOPORTE</t>
  </si>
  <si>
    <t>890303841_C1277036</t>
  </si>
  <si>
    <t xml:space="preserve">SPTE.INCOMPLETO: SE REALIZA DEVOLUCIÓN DE DOCUMENTOS COMPLETOS , CONFORME A AUDITORÍA REALIZADA, SE IDENTIFICA QUE NO ADJUNTAN  DOCUMENTO FACTURA, NO ADJUNTAN DETALLE DE CARGOS, NO ADJUNTAN  HISTORÍA CLÍNICA, NO ADJUNTAN NOTAS DE ENFERMERÍA, NO ADJUNTAN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t>
  </si>
  <si>
    <t>890303841_CA373991</t>
  </si>
  <si>
    <t xml:space="preserve">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t>
  </si>
  <si>
    <t>890303841_C1265892</t>
  </si>
  <si>
    <t>MIGRACION: Se se sostiene devolución de factura con soportes originales, porque no seevidencia la autorizacion del servicio de urgencias,favor solicitar autorizacion para dar tramite de pago al correo capautorizaciones@epsdelagente.com.co. NC.  La autorización 210908523660990, se encuentra facturada en la fecha: 25/09/2021 en factura C1266112.</t>
  </si>
  <si>
    <t>890303841_CA346910</t>
  </si>
  <si>
    <t>890303841_CA417695</t>
  </si>
  <si>
    <t>se devuelve factura con soportes completos al validar datos dela factura,no cuenta con la autorizacion de internacion , solicitarla al area encargada capautorizaciones@epsdelagente.com.co . para darle tramite ala factura.</t>
  </si>
  <si>
    <t>Exámenes de laboratorio, imágenes y otras ayudas diagnósticas ambulatorias | Atención de urgencias</t>
  </si>
  <si>
    <t>890303841_CA350203</t>
  </si>
  <si>
    <t>890303841_CA369667</t>
  </si>
  <si>
    <t>890303841_CA399510</t>
  </si>
  <si>
    <t>SPTE INCOMPLETO: SE SOSTIENE DEVOLUCION, AL VALIDAR LOS DATOS DE LA FACTURA, NO TIENE SOPORTADO LAS AYUDAS DIAGNOSTICAS NI LABORATORIOS, HISTORIA CLÍNICA INCOMPLETA, VALIDAR, SUBSANAR Y PRESENTAR NUEVAMENTE. SUJETA A PERTINENCIA MEDICA.</t>
  </si>
  <si>
    <t>890303841_C1248818</t>
  </si>
  <si>
    <t>Factura aceptada por la IPS</t>
  </si>
  <si>
    <t>Devuelta Aceptada</t>
  </si>
  <si>
    <t>SE ACEPTA DEVOLUCION, SERVICIO NO CUENTA CON AUTORIZACION.</t>
  </si>
  <si>
    <t>MIGRACION: Se devuelve factura con soportes originales, porque no seevidencia la autorizacion del servicio de urgencias,favor solicitar autorizacion para dar tramite de pago. NC</t>
  </si>
  <si>
    <t xml:space="preserve">SE DEVUELVE FACTURA CON SOPORTES ORIGINALES, PORQUE NO SE EVIDENCIA LA AUTORIZACION DEL SERVICIO DE URGENCIAS,FAVOR     SOLICITAR AUTORIZACION PARA DAR TRAMITE DE PAGO. NC                                                                                                                                                                                                                                                                                                                                                                                                                                                                                                                                                                     </t>
  </si>
  <si>
    <t>890303841_C1265634</t>
  </si>
  <si>
    <t>sin reporte</t>
  </si>
  <si>
    <t>MIGRACION: Se devuleve factura: se envia correo de solictud reportesismuestra al hsanjuandedios@hospitaldesanjuandedios.org.co, no se obtuvo respuesta, por tal caso se hace la devolucion favor enviar el reporte y reportarlo en el sismuestra.    NC</t>
  </si>
  <si>
    <t xml:space="preserve">SE DEVULEVE FACTURA: SE ENVIA CORREO DE SOLICTUD REPORTE SISMUESTRA AL HSANJUANDEDIOS@HOSPITALDESANJUANDEDIOS.ORG.CO,   NO SE OBTUVO RESPUESTA, POR TAL CASO SE HACE LA DEVOLUCION FAVOR ENVIAR EL REPORTE Y REPORTARLO EN EL SISMUESTRA.    NC                                                                                                                                                                                                                                                                                                                                                                                                                                                                                                 </t>
  </si>
  <si>
    <t>890303841_C1264427</t>
  </si>
  <si>
    <t>SIN AUTORIZACION</t>
  </si>
  <si>
    <t>MIGRACION: Se devuelve factura con soportes originales, porque no seevidencia la autorizacion del servicio de urgencias,favor solicitar autorizacion para dar tramite de pago al correo capautorizaciones@epscomfenalcovalle.com.co          NC</t>
  </si>
  <si>
    <t xml:space="preserve">SE DEVUELVE FACTURA CON SOPORTES ORIGINALES, PORQUE NO SE EVIDENCIA LA AUTORIZACION DEL SERVICIO DE URGENCIAS,FAVOR     SOLICITAR AUTORIZACION PARA DAR TRAMITE DE PAGO AL CORREO CAPAUTORIZACIONES@EPSCOMFENALCOVALLE.COM.CO          NC                                                                                                                                                                                                                                                                                                                                                                                                                                                                                                       </t>
  </si>
  <si>
    <t>890303841_C1284701</t>
  </si>
  <si>
    <t>SE ACEPTA DEVOLUCION USUARIA SIN AUTORIZACIION</t>
  </si>
  <si>
    <t>MIGRACION: Se devuelve factura con soportes originales, porque no seevidencia la autorizacion del servicio de urgencias,favor solicitar autorizacion para dar tramite de pago al correo capautorizaciones@epscomfenalcovalle.com.co     NC</t>
  </si>
  <si>
    <t xml:space="preserve">SE DEVUELVE FACTURA CON SOPORTES ORIGINALES, PORQUE NO SE EVIDENCIA LA AUTORIZACION DEL SERVICIO DE URGENCIAS,FAVOR     SOLICITAR AUTORIZACION PARA DAR TRAMITE DE PAGO AL CORREO CAPAUTORIZACIONES@EPSCOMFENALCOVALLE.COM.CO     NC                                                                                                                                                                                                                                                                                                                                                                                                                                                                                                            </t>
  </si>
  <si>
    <t>890303841_C1242321</t>
  </si>
  <si>
    <t>Se acepta devolución, no existe tramite de autorizacion</t>
  </si>
  <si>
    <t>MIGRACION: Se sostiene devolución de factura con soportes originales, porque no seevidencia la autorizacion del servicio de urgencias,favor solicitar autorizacion a la capautorizaciones@epsdelagente.com.co para dar tramite de pago. NC</t>
  </si>
  <si>
    <t>890303841_C1277935</t>
  </si>
  <si>
    <t>SERVICIO SIN AUTORIZACION</t>
  </si>
  <si>
    <t>MIGRACION: Se devuelve factura:  conforme al marco normativo dispuestopor la Resol 2461 y circular 049 de 2020, las facturas COVID deben ser facturadas aparte de los servicios prestados al usuario, dispuesto por la ADRES (FOME.        nc</t>
  </si>
  <si>
    <t xml:space="preserve">SE DEVUELVE FACTURA:  CONFORME AL MARCO NORMATIVO DISPUESTO POR LA RESOL 2461 Y CIRCULAR 049 DE 2020, LAS FACTURAS COVIDDEBEN SER FACTURADAS APARTE DE LOS SERVICIOS PRESTADOS AL USUARIO, DISPUESTO POR LA ADRES (FOME.        NC                                                                                                                                                                                                                                                                                                                                                                                                                                                                                                              </t>
  </si>
  <si>
    <t>890303841_C1248926</t>
  </si>
  <si>
    <t>890303841_CA394557</t>
  </si>
  <si>
    <t>SIN AUTORIZACION, PACIENTE REPORTADA A OTRA EAPB</t>
  </si>
  <si>
    <t>MIGRACION: AUT. DEVOLUCION DE FACTURA CON SOPORTES COMPLETOS.1.NO SE EVIDENCIA AUTORIZACION PARA LOS SERVICIOS HOPITALARI OS FACTURADOS 2.SE EVINDECIA QUE EL REPORTE SE REALIZA A LA EPS EMSSANAR, NO CUMPLE CON LA NORMATIVIDAD VIGENTE DE REPOR TE        - NO PROCEDENTE PARA PAGO POR LA EPS KEVIN YALANDA</t>
  </si>
  <si>
    <t xml:space="preserve">AUT. DEVOLUCION DE FACTURA CON SOPORTES COMPLETOS. 1.NO SE EVIDENCIA AUTORIZACION PARA LOS SERVICIOS HOPITALARI         OS FACTURADOS 2.SE EVINDECIA QUE EL REPORTE SE REALIZA A LA EPS EMSSANAR, NO CUMPLE CON LA NORMATIVIDAD VIGENTE DE REPORTE        - NO PROCEDENTE PARA PAGO POR LA EPS KEVIN YALANDA                                                                                                                                                                                                                                                                                                                                                                                                                                                                                                </t>
  </si>
  <si>
    <t>890303841_C1282522</t>
  </si>
  <si>
    <t>SIN AUTORIZACION DE SERVICIOS</t>
  </si>
  <si>
    <t>MIGRACION: DEVOLUCION DE FACTURA CON SOPORTES COMPLETOS: 1.NO CUENTA CON AUTORIZACION RES.3047/08 ART.4 CUMPLIENDO CON LO NORMATIVO  DEL ANEXO 5 (Orden de presentacion de factura, 1 solo archi vo) 2.UNIFICACION DE LAS FACTURAS PARA PRESENTACION DE UNA C</t>
  </si>
  <si>
    <t xml:space="preserve">DEVOLUCION DE FACTURA CON SOPORTES COMPLETOS: 1.NO CUENTA CO N AUTORIZACION RES.3047/08 ART.4 CUMPLIENDO CON LO NORMATIV DEL ANEXO 5 (ORDEN DE PRESENTACION DE FACTURA, 1 SOLO ARCHI VO) 2.UNIFICACION DE LAS FACTURAS PARA PRESENTACION DE UNA                                                                                                                                                                                                                                                                                                                                                                                                                                                                                                 </t>
  </si>
  <si>
    <t>890303841_C1277946</t>
  </si>
  <si>
    <t>MIGRACION: DEVOLUCION DE FACTURA: 1.SOLICITAR AUTORIZACION DE LOS SERVICIOS HOSPITALARIOS COMO LO INDICA EL CORREO AL MOMENTO DEL E GRESO DEL PACIENTE, EL CUAL VA DIRECCIONADO A LA CAP: capautorizaciones@epscomfenalcovalle.com.co CON LOS SOPORTES PRESENTADOS DE MANERA ORDENADA DE ACUERDO A LO REQUERIDO EN ANEXO TECNICO 5. KEVIN YALANDA</t>
  </si>
  <si>
    <t xml:space="preserve">DEVOLUCION DE FACTURA: 1.SOLICITAR AUTORIZACION DE LOS SERVI CIOS HOSPITALARIOS COMO LO INDICA EL CORREO AL MOMENTO DEL GRESO DEL PACIENTE, EL CUAL VA DIRECCIONADO A LA CAP: CAPAUTORIZACIONES@EPSCOMFENALCOVALLE.COM.CO CON LOS SOPORTES      PRESENTADOS DE MANERA ORDENADA DE ACUERDO A LO REQUERIDO EN ANEXO TECNICO 5. KEVIN YALANDA                                                                                                                                                                                                                                                                                                                                                                                                      </t>
  </si>
  <si>
    <t>890303841_CB367886</t>
  </si>
  <si>
    <t>Factura pendiente en programacion de pago</t>
  </si>
  <si>
    <t>Finalizada</t>
  </si>
  <si>
    <t>Luis Ernesto Guerrero Galeano</t>
  </si>
  <si>
    <t>890303841_CA439751</t>
  </si>
  <si>
    <t>Procesos Servidor</t>
  </si>
  <si>
    <t>890303841_CA443015</t>
  </si>
  <si>
    <t>890303841_CA443614</t>
  </si>
  <si>
    <t>890303841_CA442219</t>
  </si>
  <si>
    <t>890303841_CA427041</t>
  </si>
  <si>
    <t>890303841_CB426685</t>
  </si>
  <si>
    <t>890303841_CA443152</t>
  </si>
  <si>
    <t>890303841_CA437393</t>
  </si>
  <si>
    <t>890303841_CA438456</t>
  </si>
  <si>
    <t>890303841_CB422947</t>
  </si>
  <si>
    <t>Yufrey Hernandez Truque</t>
  </si>
  <si>
    <t>890303841_CA450988</t>
  </si>
  <si>
    <t>890303841_CB417102</t>
  </si>
  <si>
    <t>890303841_CB414835</t>
  </si>
  <si>
    <t>890303841_CA435253</t>
  </si>
  <si>
    <t>890303841_CB358711</t>
  </si>
  <si>
    <t>Elizabeth Fernandez Chilito</t>
  </si>
  <si>
    <t>890303841_C1253497</t>
  </si>
  <si>
    <t>ESTADO DOS</t>
  </si>
  <si>
    <t>RADICADO A LA ADRES</t>
  </si>
  <si>
    <t>890303841_CA395456</t>
  </si>
  <si>
    <t>890303841_CA395894</t>
  </si>
  <si>
    <t>890303841_CA402287</t>
  </si>
  <si>
    <t>890303841_CA405404</t>
  </si>
  <si>
    <t>890303841_CA402454</t>
  </si>
  <si>
    <t>890303841_CB331411</t>
  </si>
  <si>
    <t>Maria Nancy Cadavid Cardenas</t>
  </si>
  <si>
    <t>890303841_CB343098</t>
  </si>
  <si>
    <t>890303841_CA423362</t>
  </si>
  <si>
    <t>890303841_CA393419</t>
  </si>
  <si>
    <t>890303841_CB423022</t>
  </si>
  <si>
    <t>890303841_CB312484</t>
  </si>
  <si>
    <t>890303841_CB346309</t>
  </si>
  <si>
    <t>890303841_CB414643</t>
  </si>
  <si>
    <t>890303841_CA429389</t>
  </si>
  <si>
    <t>890303841_CB389575</t>
  </si>
  <si>
    <t>890303841_CB355116</t>
  </si>
  <si>
    <t>890303841_CA410718</t>
  </si>
  <si>
    <t>890303841_CB416588</t>
  </si>
  <si>
    <t>890303841_CB409806</t>
  </si>
  <si>
    <t>890303841_CB333882</t>
  </si>
  <si>
    <t>890303841_CB369791</t>
  </si>
  <si>
    <t>890303841_CB406782</t>
  </si>
  <si>
    <t>890303841_CB402891</t>
  </si>
  <si>
    <t>890303841_CB336939</t>
  </si>
  <si>
    <t>890303841_CB365720</t>
  </si>
  <si>
    <t>890303841_CB395291</t>
  </si>
  <si>
    <t>890303841_CA422594</t>
  </si>
  <si>
    <t>890303841_CB395413</t>
  </si>
  <si>
    <t>890303841_CA421853</t>
  </si>
  <si>
    <t>890303841_CB335127</t>
  </si>
  <si>
    <t>890303841_CA414694</t>
  </si>
  <si>
    <t>890303841_CB425468</t>
  </si>
  <si>
    <t>890303841_CB399285</t>
  </si>
  <si>
    <t>890303841_CA428263</t>
  </si>
  <si>
    <t>890303841_CB404542</t>
  </si>
  <si>
    <t>890303841_CB427652</t>
  </si>
  <si>
    <t>890303841_CA401596</t>
  </si>
  <si>
    <t>890303841_CB416080</t>
  </si>
  <si>
    <t>890303841_CB415633</t>
  </si>
  <si>
    <t>890303841_CB408245</t>
  </si>
  <si>
    <t>890303841_CB395029</t>
  </si>
  <si>
    <t>890303841_CB409302</t>
  </si>
  <si>
    <t>890303841_CA410528</t>
  </si>
  <si>
    <t>890303841_CA416719</t>
  </si>
  <si>
    <t>890303841_CA399159</t>
  </si>
  <si>
    <t>890303841_CB425384</t>
  </si>
  <si>
    <t>890303841_CB421598</t>
  </si>
  <si>
    <t>890303841_CA414016</t>
  </si>
  <si>
    <t>890303841_CA424093</t>
  </si>
  <si>
    <t>890303841_CA419111</t>
  </si>
  <si>
    <t>890303841_CA413602</t>
  </si>
  <si>
    <t>890303841_CA419077</t>
  </si>
  <si>
    <t>890303841_CA400289</t>
  </si>
  <si>
    <t>890303841_CA414614</t>
  </si>
  <si>
    <t>890303841_CA394943</t>
  </si>
  <si>
    <t>890303841_CA395878</t>
  </si>
  <si>
    <t>890303841_CA424505</t>
  </si>
  <si>
    <t>890303841_CA398732</t>
  </si>
  <si>
    <t>890303841_CB418278</t>
  </si>
  <si>
    <t>890303841_CA413552</t>
  </si>
  <si>
    <t>890303841_CB343203</t>
  </si>
  <si>
    <t>890303841_CA413793</t>
  </si>
  <si>
    <t>890303841_CA403155</t>
  </si>
  <si>
    <t>890303841_CA410812</t>
  </si>
  <si>
    <t>890303841_CB368311</t>
  </si>
  <si>
    <t>890303841_CA404484</t>
  </si>
  <si>
    <t>890303841_CB402701</t>
  </si>
  <si>
    <t>890303841_CB360135</t>
  </si>
  <si>
    <t>890303841_CB349193</t>
  </si>
  <si>
    <t>890303841_CB383328</t>
  </si>
  <si>
    <t>890303841_CA415019</t>
  </si>
  <si>
    <t>890303841_CA405289</t>
  </si>
  <si>
    <t>890303841_CB348376</t>
  </si>
  <si>
    <t>890303841_CA436573</t>
  </si>
  <si>
    <t>Factura en proceso interno</t>
  </si>
  <si>
    <t>Para auditoria de pertinencia</t>
  </si>
  <si>
    <t>890303841_CA314330</t>
  </si>
  <si>
    <t>Para cargar RIPS o soportes</t>
  </si>
  <si>
    <t>MIGRACION: AUT. se sostiene devolución de factura con soportes suministrados: 1.No se evidencia autorización generada por la CAP al egreso del p aciente solicitarla al correo: capautorizaciones@epscomfena lcovalle.com.co y presentar nuevamente - Objecciones de fact tura: 1.Cx. de reparo de vasos se reconoce por valor de$2.157.100 (5170)Herida traumatica de vaso pequeño calibre y venos o-Glosa:$630.200. 2.No se reconoce Sutura-incluida en proced imiento Qx $161.500. Kevin Yalanda</t>
  </si>
  <si>
    <t>890303841_CB300824</t>
  </si>
  <si>
    <t>Factura no radicada</t>
  </si>
  <si>
    <t>890303841_CA408080</t>
  </si>
  <si>
    <t>890303841_CB304814</t>
  </si>
  <si>
    <t>890303841_CB309711</t>
  </si>
  <si>
    <t>890303841_CA412222</t>
  </si>
  <si>
    <t>890303841_CA408532</t>
  </si>
  <si>
    <t>890303841_CA409226</t>
  </si>
  <si>
    <t>890303841_CA407487</t>
  </si>
  <si>
    <t>890303841_CA401456</t>
  </si>
  <si>
    <t>890303841_CA426994</t>
  </si>
  <si>
    <t>Para respuesta prestador</t>
  </si>
  <si>
    <t>GLOSA</t>
  </si>
  <si>
    <t>se sostiene glosa por la objecion al validar los datos de la factura no se evidencia resultado RADIOGRAFIA DE TORAX (PA O AP Y LATERAL DECUBITO LATERAL OBLICUAS O LATERAL cup 21201 ,ni comentado en historia clinica. Favor anexar la hc donde se evidencie y se comente el rx de torax por medico tratante.</t>
  </si>
  <si>
    <t>Exámenes de laboratorio, imágenes y otras ayudas diagnósticas ambulatorias | Urgencias</t>
  </si>
  <si>
    <t>890303841_CB424127</t>
  </si>
  <si>
    <t>soporte se realiza o bjecion por soporte de la hojas de translado de ambulancia no soportado de cartago a pererira $297000</t>
  </si>
  <si>
    <t>890303841_CA377276</t>
  </si>
  <si>
    <t>Maiber Rullely Acevedo Vasquez</t>
  </si>
  <si>
    <t>IPS Acepta objeción. Cánula nasal facturan 2 se acepta 1 por estancia. IPS favor diligenciar valor aceptado en ítem correspondiente.</t>
  </si>
  <si>
    <t>890303841_CA409811</t>
  </si>
  <si>
    <t>890303841_CA391336</t>
  </si>
  <si>
    <t>890303841_CA410006</t>
  </si>
  <si>
    <t>890303841_CA389788</t>
  </si>
  <si>
    <t>890303841_CA453050</t>
  </si>
  <si>
    <t>890303841_CA391338</t>
  </si>
  <si>
    <t>890303841_CA388951</t>
  </si>
  <si>
    <t>890303841_CA454277</t>
  </si>
  <si>
    <t>890303841_CA386918</t>
  </si>
  <si>
    <t>890303841_CA396929</t>
  </si>
  <si>
    <t>890303841_CA398356</t>
  </si>
  <si>
    <t>FACTURA ACEPTADA POR LA IPS</t>
  </si>
  <si>
    <t xml:space="preserve">FACTURA PENDIENTE EN PROGRAMACION DE PAGO </t>
  </si>
  <si>
    <t>FACTURA COVID-19</t>
  </si>
  <si>
    <t>GLOSA PENDIENTE POR CONCILIAR</t>
  </si>
  <si>
    <t>FACTURA CANCELADA PARCIALMENTE - GLOSA PENDIENTE POR CONCILIAR</t>
  </si>
  <si>
    <t>Factura cancelada</t>
  </si>
  <si>
    <t>Facturacion covid</t>
  </si>
  <si>
    <t>Factura cancelada parcialmente - glosa por contestar IPS</t>
  </si>
  <si>
    <t>Factura pendiente en programacion de pago - Glosa por contestar IPS</t>
  </si>
  <si>
    <t>Cuenta de LLAVE</t>
  </si>
  <si>
    <t>Suma de IPS Saldo Factura</t>
  </si>
  <si>
    <t>Etiquetas de fila</t>
  </si>
  <si>
    <t>Total general</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</si>
</sst>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 #,##0.00_-;\-&quot;$&quot;\ * #,##0.00_-;_-&quot;$&quot;\ * &quot;-&quot;??_-;_-@_-"/>
    <numFmt numFmtId="43" formatCode="_-* #,##0.00_-;\-* #,##0.00_-;_-* &quot;-&quot;??_-;_-@_-"/>
    <numFmt numFmtId="164" formatCode="_-&quot;$&quot;* #,##0_-;\-&quot;$&quot;* #,##0_-;_-&quot;$&quot;* &quot;-&quot;_-;_-@_-"/>
    <numFmt numFmtId="165" formatCode="d\-m\-yy;@"/>
    <numFmt numFmtId="166" formatCode="_-&quot;$&quot;* #,##0.00_-;\-&quot;$&quot;* #,##0.00_-;_-&quot;$&quot;* &quot;-&quot;_-;_-@_-"/>
    <numFmt numFmtId="167" formatCode="[$-240A]d&quot; de &quot;mmmm&quot; de &quot;yyyy;@"/>
    <numFmt numFmtId="168" formatCode="_-* #,##0.00\ _€_-;\-* #,##0.00\ _€_-;_-* &quot;-&quot;??\ _€_-;_-@_-"/>
    <numFmt numFmtId="169" formatCode="&quot;$&quot;\ #,##0"/>
    <numFmt numFmtId="170" formatCode="&quot;$&quot;\ #,##0;[Red]&quot;$&quot;\ #,##0"/>
    <numFmt numFmtId="171" formatCode="[$$-240A]\ #,##0;\-[$$-240A]\ #,##0"/>
    <numFmt numFmtId="172" formatCode="_-* #,##0_-;\-* #,##0_-;_-* &quot;-&quot;??_-;_-@_-"/>
    <numFmt numFmtId="173" formatCode="_-&quot;$&quot;\ * #,##0_-;\-&quot;$&quot;\ * #,##0_-;_-&quot;$&quot;\ * &quot;-&quot;??_-;_-@_-"/>
  </numFmts>
  <fonts count="11"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b/>
      <sz val="12"/>
      <color theme="1"/>
      <name val="Calibri"/>
      <family val="2"/>
      <scheme val="minor"/>
    </font>
    <font>
      <sz val="10"/>
      <color indexed="8"/>
      <name val="Arial"/>
      <family val="2"/>
    </font>
    <font>
      <b/>
      <sz val="10"/>
      <color indexed="8"/>
      <name val="Arial"/>
      <family val="2"/>
    </font>
    <font>
      <b/>
      <sz val="9"/>
      <name val="Arial"/>
      <family val="2"/>
    </font>
    <font>
      <b/>
      <sz val="8"/>
      <color theme="1"/>
      <name val="Tahoma"/>
      <family val="2"/>
    </font>
    <font>
      <sz val="8"/>
      <color theme="1"/>
      <name val="Tahoma"/>
      <family val="2"/>
    </font>
    <font>
      <b/>
      <sz val="8"/>
      <color theme="0" tint="-0.499984740745262"/>
      <name val="Tahoma"/>
      <family val="2"/>
    </font>
  </fonts>
  <fills count="9">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6">
    <xf numFmtId="0" fontId="0" fillId="0" borderId="0"/>
    <xf numFmtId="44" fontId="1" fillId="0" borderId="0" applyFont="0" applyFill="0" applyBorder="0" applyAlignment="0" applyProtection="0"/>
    <xf numFmtId="0" fontId="2" fillId="0" borderId="0"/>
    <xf numFmtId="164"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cellStyleXfs>
  <cellXfs count="106">
    <xf numFmtId="0" fontId="0" fillId="0" borderId="0" xfId="0"/>
    <xf numFmtId="0" fontId="3" fillId="0" borderId="1" xfId="0" applyFont="1" applyBorder="1" applyAlignment="1">
      <alignment horizontal="center" vertical="center" wrapText="1"/>
    </xf>
    <xf numFmtId="44" fontId="0" fillId="0" borderId="1" xfId="1" applyFont="1" applyBorder="1"/>
    <xf numFmtId="44" fontId="0" fillId="0" borderId="0" xfId="1" applyFont="1"/>
    <xf numFmtId="0" fontId="0" fillId="0" borderId="1" xfId="0" applyBorder="1" applyAlignment="1">
      <alignment horizontal="center"/>
    </xf>
    <xf numFmtId="0" fontId="0" fillId="0" borderId="0" xfId="0" applyAlignment="1">
      <alignment horizontal="center"/>
    </xf>
    <xf numFmtId="0" fontId="3" fillId="0" borderId="0" xfId="0" applyFont="1" applyAlignment="1">
      <alignment vertical="center" wrapText="1"/>
    </xf>
    <xf numFmtId="165" fontId="3" fillId="0" borderId="1" xfId="0" applyNumberFormat="1" applyFont="1" applyBorder="1" applyAlignment="1">
      <alignment horizontal="center" vertical="center" wrapText="1"/>
    </xf>
    <xf numFmtId="44" fontId="3" fillId="0" borderId="1" xfId="1" applyFont="1" applyBorder="1" applyAlignment="1">
      <alignment horizontal="center" vertical="center" wrapText="1"/>
    </xf>
    <xf numFmtId="44" fontId="3" fillId="0" borderId="0" xfId="1" applyFont="1"/>
    <xf numFmtId="165" fontId="0" fillId="0" borderId="0" xfId="0" applyNumberFormat="1" applyAlignment="1">
      <alignment horizontal="center"/>
    </xf>
    <xf numFmtId="165" fontId="0" fillId="0" borderId="1" xfId="0" applyNumberFormat="1" applyBorder="1" applyAlignment="1">
      <alignment horizontal="center"/>
    </xf>
    <xf numFmtId="166" fontId="0" fillId="0" borderId="1" xfId="0" applyNumberFormat="1" applyBorder="1"/>
    <xf numFmtId="44" fontId="0" fillId="0" borderId="1" xfId="1" applyFont="1" applyBorder="1" applyAlignment="1">
      <alignment horizontal="center"/>
    </xf>
    <xf numFmtId="164" fontId="0" fillId="0" borderId="1" xfId="3" applyFont="1" applyBorder="1"/>
    <xf numFmtId="0" fontId="5" fillId="0" borderId="0" xfId="2" applyFont="1"/>
    <xf numFmtId="0" fontId="5" fillId="0" borderId="2" xfId="2" applyFont="1" applyBorder="1" applyAlignment="1">
      <alignment horizontal="centerContinuous"/>
    </xf>
    <xf numFmtId="0" fontId="5" fillId="0" borderId="3" xfId="2" applyFont="1" applyBorder="1" applyAlignment="1">
      <alignment horizontal="centerContinuous"/>
    </xf>
    <xf numFmtId="0" fontId="5" fillId="0" borderId="6" xfId="2" applyFont="1" applyBorder="1" applyAlignment="1">
      <alignment horizontal="centerContinuous"/>
    </xf>
    <xf numFmtId="0" fontId="5" fillId="0" borderId="7" xfId="2" applyFont="1" applyBorder="1" applyAlignment="1">
      <alignment horizontal="centerContinuous"/>
    </xf>
    <xf numFmtId="0" fontId="6" fillId="0" borderId="2" xfId="2" applyFont="1" applyBorder="1" applyAlignment="1">
      <alignment horizontal="centerContinuous" vertical="center"/>
    </xf>
    <xf numFmtId="0" fontId="6" fillId="0" borderId="4" xfId="2" applyFont="1" applyBorder="1" applyAlignment="1">
      <alignment horizontal="centerContinuous" vertical="center"/>
    </xf>
    <xf numFmtId="0" fontId="6" fillId="0" borderId="3" xfId="2" applyFont="1" applyBorder="1" applyAlignment="1">
      <alignment horizontal="centerContinuous" vertical="center"/>
    </xf>
    <xf numFmtId="0" fontId="6" fillId="0" borderId="5" xfId="2" applyFont="1" applyBorder="1" applyAlignment="1">
      <alignment horizontal="centerContinuous" vertical="center"/>
    </xf>
    <xf numFmtId="0" fontId="6" fillId="0" borderId="6" xfId="2" applyFont="1" applyBorder="1" applyAlignment="1">
      <alignment horizontal="centerContinuous" vertical="center"/>
    </xf>
    <xf numFmtId="0" fontId="6" fillId="0" borderId="0" xfId="2" applyFont="1" applyAlignment="1">
      <alignment horizontal="centerContinuous" vertical="center"/>
    </xf>
    <xf numFmtId="0" fontId="6" fillId="0" borderId="12" xfId="2" applyFont="1" applyBorder="1" applyAlignment="1">
      <alignment horizontal="centerContinuous" vertical="center"/>
    </xf>
    <xf numFmtId="0" fontId="5" fillId="0" borderId="8" xfId="2" applyFont="1" applyBorder="1" applyAlignment="1">
      <alignment horizontal="centerContinuous"/>
    </xf>
    <xf numFmtId="0" fontId="5" fillId="0" borderId="10" xfId="2" applyFont="1" applyBorder="1" applyAlignment="1">
      <alignment horizontal="centerContinuous"/>
    </xf>
    <xf numFmtId="0" fontId="6" fillId="0" borderId="8" xfId="2" applyFont="1" applyBorder="1" applyAlignment="1">
      <alignment horizontal="centerContinuous" vertical="center"/>
    </xf>
    <xf numFmtId="0" fontId="6" fillId="0" borderId="9" xfId="2" applyFont="1" applyBorder="1" applyAlignment="1">
      <alignment horizontal="centerContinuous" vertical="center"/>
    </xf>
    <xf numFmtId="0" fontId="6" fillId="0" borderId="10" xfId="2" applyFont="1" applyBorder="1" applyAlignment="1">
      <alignment horizontal="centerContinuous" vertical="center"/>
    </xf>
    <xf numFmtId="0" fontId="6" fillId="0" borderId="11" xfId="2" applyFont="1" applyBorder="1" applyAlignment="1">
      <alignment horizontal="centerContinuous" vertical="center"/>
    </xf>
    <xf numFmtId="0" fontId="5" fillId="0" borderId="6" xfId="2" applyFont="1" applyBorder="1"/>
    <xf numFmtId="0" fontId="5" fillId="0" borderId="7" xfId="2" applyFont="1" applyBorder="1"/>
    <xf numFmtId="0" fontId="6" fillId="0" borderId="0" xfId="2" applyFont="1"/>
    <xf numFmtId="14" fontId="5" fillId="0" borderId="0" xfId="2" applyNumberFormat="1" applyFont="1"/>
    <xf numFmtId="167" fontId="5" fillId="0" borderId="0" xfId="2" applyNumberFormat="1" applyFont="1"/>
    <xf numFmtId="14" fontId="5" fillId="0" borderId="0" xfId="2" applyNumberFormat="1" applyFont="1" applyAlignment="1">
      <alignment horizontal="left"/>
    </xf>
    <xf numFmtId="1" fontId="6" fillId="0" borderId="0" xfId="4" applyNumberFormat="1" applyFont="1" applyAlignment="1">
      <alignment horizontal="right"/>
    </xf>
    <xf numFmtId="169" fontId="6" fillId="0" borderId="0" xfId="2" applyNumberFormat="1" applyFont="1" applyAlignment="1">
      <alignment horizontal="right"/>
    </xf>
    <xf numFmtId="1" fontId="6" fillId="0" borderId="0" xfId="2" applyNumberFormat="1" applyFont="1" applyAlignment="1">
      <alignment horizontal="center"/>
    </xf>
    <xf numFmtId="170" fontId="6" fillId="0" borderId="0" xfId="2" applyNumberFormat="1" applyFont="1" applyAlignment="1">
      <alignment horizontal="right"/>
    </xf>
    <xf numFmtId="1" fontId="5" fillId="0" borderId="0" xfId="2" applyNumberFormat="1" applyFont="1" applyAlignment="1">
      <alignment horizontal="center"/>
    </xf>
    <xf numFmtId="170" fontId="5" fillId="0" borderId="0" xfId="2" applyNumberFormat="1" applyFont="1" applyAlignment="1">
      <alignment horizontal="right"/>
    </xf>
    <xf numFmtId="1" fontId="5" fillId="0" borderId="9" xfId="2" applyNumberFormat="1" applyFont="1" applyBorder="1" applyAlignment="1">
      <alignment horizontal="center"/>
    </xf>
    <xf numFmtId="170" fontId="5" fillId="0" borderId="9" xfId="2" applyNumberFormat="1" applyFont="1" applyBorder="1" applyAlignment="1">
      <alignment horizontal="right"/>
    </xf>
    <xf numFmtId="0" fontId="5" fillId="0" borderId="0" xfId="2" applyFont="1" applyAlignment="1">
      <alignment horizontal="center"/>
    </xf>
    <xf numFmtId="1" fontId="6" fillId="0" borderId="13" xfId="2" applyNumberFormat="1" applyFont="1" applyBorder="1" applyAlignment="1">
      <alignment horizontal="center"/>
    </xf>
    <xf numFmtId="170" fontId="6" fillId="0" borderId="13" xfId="2" applyNumberFormat="1" applyFont="1" applyBorder="1" applyAlignment="1">
      <alignment horizontal="right"/>
    </xf>
    <xf numFmtId="170" fontId="5" fillId="0" borderId="0" xfId="2" applyNumberFormat="1" applyFont="1"/>
    <xf numFmtId="170" fontId="6" fillId="0" borderId="9" xfId="2" applyNumberFormat="1" applyFont="1" applyBorder="1"/>
    <xf numFmtId="170" fontId="5" fillId="0" borderId="9" xfId="2" applyNumberFormat="1" applyFont="1" applyBorder="1"/>
    <xf numFmtId="170" fontId="6" fillId="0" borderId="0" xfId="2" applyNumberFormat="1" applyFont="1"/>
    <xf numFmtId="0" fontId="5" fillId="0" borderId="8" xfId="2" applyFont="1" applyBorder="1"/>
    <xf numFmtId="0" fontId="5" fillId="0" borderId="9" xfId="2" applyFont="1" applyBorder="1"/>
    <xf numFmtId="0" fontId="5" fillId="0" borderId="10" xfId="2" applyFont="1" applyBorder="1"/>
    <xf numFmtId="0" fontId="5" fillId="2" borderId="0" xfId="2" applyFont="1" applyFill="1"/>
    <xf numFmtId="0" fontId="6" fillId="0" borderId="0" xfId="2" applyFont="1" applyAlignment="1">
      <alignment horizontal="center"/>
    </xf>
    <xf numFmtId="171" fontId="6" fillId="0" borderId="0" xfId="5" applyNumberFormat="1" applyFont="1" applyAlignment="1">
      <alignment horizontal="right"/>
    </xf>
    <xf numFmtId="1" fontId="5" fillId="0" borderId="0" xfId="4" applyNumberFormat="1" applyFont="1" applyAlignment="1">
      <alignment horizontal="right"/>
    </xf>
    <xf numFmtId="172" fontId="5" fillId="0" borderId="13" xfId="5" applyNumberFormat="1" applyFont="1" applyBorder="1" applyAlignment="1">
      <alignment horizontal="center"/>
    </xf>
    <xf numFmtId="171" fontId="5" fillId="0" borderId="13" xfId="5" applyNumberFormat="1" applyFont="1" applyBorder="1" applyAlignment="1">
      <alignment horizontal="right"/>
    </xf>
    <xf numFmtId="0" fontId="4" fillId="0" borderId="0" xfId="0" applyFont="1" applyAlignment="1">
      <alignment horizontal="center" vertical="center"/>
    </xf>
    <xf numFmtId="0" fontId="6" fillId="0" borderId="2" xfId="2" applyFont="1" applyBorder="1" applyAlignment="1">
      <alignment horizontal="center" vertical="center"/>
    </xf>
    <xf numFmtId="0" fontId="6" fillId="0" borderId="4" xfId="2" applyFont="1" applyBorder="1" applyAlignment="1">
      <alignment horizontal="center" vertical="center"/>
    </xf>
    <xf numFmtId="0" fontId="6" fillId="0" borderId="3" xfId="2" applyFont="1" applyBorder="1" applyAlignment="1">
      <alignment horizontal="center" vertical="center"/>
    </xf>
    <xf numFmtId="0" fontId="6" fillId="0" borderId="8" xfId="2" applyFont="1" applyBorder="1" applyAlignment="1">
      <alignment horizontal="center" vertical="center"/>
    </xf>
    <xf numFmtId="0" fontId="6" fillId="0" borderId="9" xfId="2" applyFont="1" applyBorder="1" applyAlignment="1">
      <alignment horizontal="center" vertical="center"/>
    </xf>
    <xf numFmtId="0" fontId="6" fillId="0" borderId="10" xfId="2" applyFont="1" applyBorder="1" applyAlignment="1">
      <alignment horizontal="center" vertical="center"/>
    </xf>
    <xf numFmtId="0" fontId="6" fillId="0" borderId="5" xfId="2" applyFont="1" applyBorder="1" applyAlignment="1">
      <alignment horizontal="center" vertical="center"/>
    </xf>
    <xf numFmtId="0" fontId="6" fillId="0" borderId="11" xfId="2" applyFont="1" applyBorder="1" applyAlignment="1">
      <alignment horizontal="center" vertical="center"/>
    </xf>
    <xf numFmtId="0" fontId="7" fillId="0" borderId="0" xfId="2" applyFont="1" applyAlignment="1">
      <alignment horizontal="center" vertical="center" wrapText="1"/>
    </xf>
    <xf numFmtId="0" fontId="6" fillId="0" borderId="6" xfId="2" applyFont="1" applyBorder="1" applyAlignment="1">
      <alignment horizontal="center" vertical="center" wrapText="1"/>
    </xf>
    <xf numFmtId="0" fontId="6" fillId="0" borderId="0" xfId="2" applyFont="1" applyAlignment="1">
      <alignment horizontal="center" vertical="center" wrapText="1"/>
    </xf>
    <xf numFmtId="0" fontId="6" fillId="0" borderId="7" xfId="2" applyFont="1" applyBorder="1" applyAlignment="1">
      <alignment horizontal="center" vertical="center" wrapText="1"/>
    </xf>
    <xf numFmtId="0"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14" fontId="8" fillId="0" borderId="1" xfId="0" applyNumberFormat="1" applyFont="1" applyBorder="1" applyAlignment="1">
      <alignment horizontal="center" vertical="center" wrapText="1"/>
    </xf>
    <xf numFmtId="173" fontId="8" fillId="0" borderId="1" xfId="1" applyNumberFormat="1" applyFont="1" applyBorder="1" applyAlignment="1">
      <alignment horizontal="center" vertical="center" wrapText="1"/>
    </xf>
    <xf numFmtId="0" fontId="8" fillId="3"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173" fontId="8" fillId="4" borderId="1" xfId="1" applyNumberFormat="1" applyFont="1" applyFill="1" applyBorder="1" applyAlignment="1">
      <alignment horizontal="center" vertical="center" wrapText="1"/>
    </xf>
    <xf numFmtId="0" fontId="8" fillId="4" borderId="1" xfId="0" applyNumberFormat="1" applyFont="1" applyFill="1" applyBorder="1" applyAlignment="1">
      <alignment horizontal="center" vertical="center" wrapText="1"/>
    </xf>
    <xf numFmtId="2" fontId="8" fillId="4" borderId="1" xfId="0" applyNumberFormat="1"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6" borderId="1" xfId="0" applyFont="1" applyFill="1" applyBorder="1" applyAlignment="1">
      <alignment horizontal="center" vertical="center" wrapText="1"/>
    </xf>
    <xf numFmtId="0" fontId="8" fillId="6" borderId="1" xfId="0" applyNumberFormat="1" applyFont="1" applyFill="1" applyBorder="1" applyAlignment="1">
      <alignment horizontal="center" vertical="center" wrapText="1"/>
    </xf>
    <xf numFmtId="173" fontId="8" fillId="7" borderId="1" xfId="1" applyNumberFormat="1" applyFont="1" applyFill="1" applyBorder="1" applyAlignment="1">
      <alignment horizontal="center" vertical="center" wrapText="1"/>
    </xf>
    <xf numFmtId="0" fontId="8" fillId="8" borderId="1" xfId="0" applyFont="1" applyFill="1" applyBorder="1" applyAlignment="1">
      <alignment horizontal="center" vertical="center" wrapText="1"/>
    </xf>
    <xf numFmtId="0" fontId="9" fillId="0" borderId="1" xfId="0" applyNumberFormat="1" applyFont="1" applyBorder="1" applyAlignment="1">
      <alignment vertical="center"/>
    </xf>
    <xf numFmtId="0" fontId="9" fillId="0" borderId="1" xfId="0" applyFont="1" applyBorder="1" applyAlignment="1">
      <alignment vertical="center"/>
    </xf>
    <xf numFmtId="14" fontId="9" fillId="0" borderId="1" xfId="0" quotePrefix="1" applyNumberFormat="1" applyFont="1" applyBorder="1" applyAlignment="1">
      <alignment vertical="center"/>
    </xf>
    <xf numFmtId="173" fontId="9" fillId="0" borderId="1" xfId="1" applyNumberFormat="1" applyFont="1" applyBorder="1" applyAlignment="1">
      <alignment vertical="center"/>
    </xf>
    <xf numFmtId="0" fontId="10" fillId="2" borderId="1" xfId="0" applyFont="1" applyFill="1" applyBorder="1" applyAlignment="1">
      <alignment vertical="center"/>
    </xf>
    <xf numFmtId="0" fontId="9" fillId="0" borderId="1" xfId="1" applyNumberFormat="1" applyFont="1" applyBorder="1" applyAlignment="1">
      <alignment vertical="center"/>
    </xf>
    <xf numFmtId="0" fontId="9" fillId="0" borderId="1" xfId="0" applyFont="1" applyFill="1" applyBorder="1" applyAlignment="1">
      <alignment vertical="center"/>
    </xf>
    <xf numFmtId="14" fontId="9" fillId="0" borderId="1" xfId="0" applyNumberFormat="1" applyFont="1" applyBorder="1" applyAlignment="1">
      <alignment vertical="center"/>
    </xf>
    <xf numFmtId="0" fontId="9" fillId="0" borderId="0" xfId="0" applyNumberFormat="1" applyFont="1" applyAlignment="1"/>
    <xf numFmtId="0" fontId="9" fillId="0" borderId="0" xfId="0" applyFont="1" applyAlignment="1"/>
    <xf numFmtId="14" fontId="9" fillId="0" borderId="0" xfId="0" applyNumberFormat="1" applyFont="1" applyAlignment="1"/>
    <xf numFmtId="173" fontId="9" fillId="0" borderId="0" xfId="1" applyNumberFormat="1" applyFont="1" applyAlignment="1"/>
    <xf numFmtId="173" fontId="9" fillId="0" borderId="0" xfId="0" applyNumberFormat="1" applyFont="1" applyAlignment="1"/>
    <xf numFmtId="0" fontId="0" fillId="0" borderId="0" xfId="0" applyNumberFormat="1"/>
    <xf numFmtId="0" fontId="0" fillId="0" borderId="0" xfId="0" pivotButton="1"/>
    <xf numFmtId="0" fontId="0" fillId="0" borderId="0" xfId="0" applyAlignment="1">
      <alignment horizontal="left"/>
    </xf>
  </cellXfs>
  <cellStyles count="6">
    <cellStyle name="Millares 2 2" xfId="5"/>
    <cellStyle name="Millares 3" xfId="4"/>
    <cellStyle name="Moneda" xfId="1" builtinId="4"/>
    <cellStyle name="Moneda [0]" xfId="3" builtinId="7"/>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31750</xdr:colOff>
      <xdr:row>1</xdr:row>
      <xdr:rowOff>88900</xdr:rowOff>
    </xdr:from>
    <xdr:ext cx="1852084" cy="809096"/>
    <xdr:pic>
      <xdr:nvPicPr>
        <xdr:cNvPr id="2" name="Imagen 2" descr="Nombre de la empresa&#10;&#10;Descripción generada automáticamente con confianza baja">
          <a:extLst>
            <a:ext uri="{FF2B5EF4-FFF2-40B4-BE49-F238E27FC236}">
              <a16:creationId xmlns:a16="http://schemas.microsoft.com/office/drawing/2014/main" xmlns="" id="{C639E434-1D5A-4582-9D8B-0F7DBACB63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65100"/>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107950</xdr:rowOff>
    </xdr:from>
    <xdr:ext cx="1619250" cy="707381"/>
    <xdr:pic>
      <xdr:nvPicPr>
        <xdr:cNvPr id="2" name="Imagen 2" descr="Nombre de la empresa&#10;&#10;Descripción generada automáticamente con confianza baja">
          <a:extLst>
            <a:ext uri="{FF2B5EF4-FFF2-40B4-BE49-F238E27FC236}">
              <a16:creationId xmlns:a16="http://schemas.microsoft.com/office/drawing/2014/main" xmlns="" id="{F5B40D09-A412-40F7-AB74-8F64248956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273050"/>
          <a:ext cx="1619250" cy="7073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ranag\Downloads\ESTADO%20DE%20CARTERA%20CARLOS%20ANDRES%20PINIL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sheetName val="CIRCULAR 030"/>
    </sheetNames>
    <sheetDataSet>
      <sheetData sheetId="0" refreshError="1"/>
      <sheetData sheetId="1" refreshError="1"/>
      <sheetData sheetId="2" refreshError="1"/>
      <sheetData sheetId="3" refreshError="1">
        <row r="12">
          <cell r="C12" t="str">
            <v>Señores : carlos andres ortiz pinilla</v>
          </cell>
        </row>
        <row r="37">
          <cell r="C37" t="str">
            <v>Nombre</v>
          </cell>
        </row>
        <row r="38">
          <cell r="C38" t="str">
            <v>Cargo</v>
          </cell>
        </row>
      </sheetData>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666.561427083332" createdVersion="5" refreshedVersion="5" minRefreshableVersion="3" recordCount="150">
  <cacheSource type="worksheet">
    <worksheetSource ref="A2:AZ152" sheet="ESTADO DE CADA FACTURA"/>
  </cacheSource>
  <cacheFields count="52">
    <cacheField name="NIT IPS" numFmtId="0">
      <sharedItems containsSemiMixedTypes="0" containsString="0" containsNumber="1" containsInteger="1" minValue="890303841" maxValue="890303841"/>
    </cacheField>
    <cacheField name="Nombre IPS" numFmtId="0">
      <sharedItems/>
    </cacheField>
    <cacheField name="Prefijo Factura" numFmtId="0">
      <sharedItems/>
    </cacheField>
    <cacheField name="Numero Factura" numFmtId="0">
      <sharedItems containsSemiMixedTypes="0" containsString="0" containsNumber="1" containsInteger="1" minValue="242321" maxValue="454277"/>
    </cacheField>
    <cacheField name="FACT" numFmtId="0">
      <sharedItems/>
    </cacheField>
    <cacheField name="LLAVE" numFmtId="0">
      <sharedItems/>
    </cacheField>
    <cacheField name="IPS Fecha factura" numFmtId="14">
      <sharedItems containsSemiMixedTypes="0" containsNonDate="0" containsDate="1" containsString="0" minDate="2020-11-04T00:00:00" maxDate="2024-11-11T00:00:00"/>
    </cacheField>
    <cacheField name="IPS Fecha radicado" numFmtId="14">
      <sharedItems containsSemiMixedTypes="0" containsNonDate="0" containsDate="1" containsString="0" minDate="2020-11-04T00:00:00" maxDate="2024-11-11T00:00:00"/>
    </cacheField>
    <cacheField name="IPS Valor Factura" numFmtId="173">
      <sharedItems containsSemiMixedTypes="0" containsString="0" containsNumber="1" containsInteger="1" minValue="11973" maxValue="40150446"/>
    </cacheField>
    <cacheField name="IPS Saldo Factura" numFmtId="173">
      <sharedItems containsSemiMixedTypes="0" containsString="0" containsNumber="1" containsInteger="1" minValue="59700" maxValue="40150446"/>
    </cacheField>
    <cacheField name="Tipo de Contrato" numFmtId="0">
      <sharedItems containsNonDate="0" containsString="0" containsBlank="1"/>
    </cacheField>
    <cacheField name="ESTADO CARTERA ANTERIOR" numFmtId="0">
      <sharedItems/>
    </cacheField>
    <cacheField name="ESTADO EPS 31-12-2024" numFmtId="0">
      <sharedItems count="9">
        <s v="Factura aceptada por la IPS"/>
        <s v="Factura cancelada"/>
        <s v="Factura cancelada parcialmente - glosa por contestar IPS"/>
        <s v="Factura devuelta"/>
        <s v="Factura en proceso interno"/>
        <s v="Factura no radicada"/>
        <s v="Factura pendiente en programacion de pago"/>
        <s v="Factura pendiente en programacion de pago - Glosa por contestar IPS"/>
        <s v="Facturacion covid"/>
      </sharedItems>
    </cacheField>
    <cacheField name="POR PAGAR SAP" numFmtId="173">
      <sharedItems containsSemiMixedTypes="0" containsString="0" containsNumber="1" containsInteger="1" minValue="0" maxValue="6770869"/>
    </cacheField>
    <cacheField name="DOC CONTA" numFmtId="0">
      <sharedItems containsString="0" containsBlank="1" containsNumber="1" containsInteger="1" minValue="1222476724" maxValue="1222549275"/>
    </cacheField>
    <cacheField name="ESTADO COVID" numFmtId="0">
      <sharedItems containsBlank="1"/>
    </cacheField>
    <cacheField name="VALIDACION" numFmtId="0">
      <sharedItems containsBlank="1"/>
    </cacheField>
    <cacheField name="OBSERVACION" numFmtId="0">
      <sharedItems containsString="0" containsBlank="1" containsNumber="1" containsInteger="1" minValue="0" maxValue="0"/>
    </cacheField>
    <cacheField name="ESTADO BOX" numFmtId="0">
      <sharedItems containsBlank="1"/>
    </cacheField>
    <cacheField name="FECHA FACT" numFmtId="14">
      <sharedItems containsNonDate="0" containsDate="1" containsString="0" containsBlank="1" minDate="2020-11-04T00:00:00" maxDate="2024-10-26T00:00:00"/>
    </cacheField>
    <cacheField name="FECHA RAD" numFmtId="14">
      <sharedItems containsNonDate="0" containsDate="1" containsString="0" containsBlank="1" minDate="2021-01-17T00:00:00" maxDate="2025-01-03T00:00:00"/>
    </cacheField>
    <cacheField name="FECHA LIQ" numFmtId="14">
      <sharedItems containsNonDate="0" containsDate="1" containsString="0" containsBlank="1" minDate="2021-01-17T00:00:00" maxDate="2024-12-19T00:00:00"/>
    </cacheField>
    <cacheField name="FECHA DEV" numFmtId="14">
      <sharedItems containsNonDate="0" containsDate="1" containsString="0" containsBlank="1" minDate="2021-01-25T00:00:00" maxDate="2024-12-01T00:00:00"/>
    </cacheField>
    <cacheField name="VALOR BRUTO" numFmtId="173">
      <sharedItems containsSemiMixedTypes="0" containsString="0" containsNumber="1" containsInteger="1" minValue="0" maxValue="40150446"/>
    </cacheField>
    <cacheField name="GLOSA PDTE" numFmtId="173">
      <sharedItems containsSemiMixedTypes="0" containsString="0" containsNumber="1" containsInteger="1" minValue="0" maxValue="4543234"/>
    </cacheField>
    <cacheField name="GLOSA ACEPTADA" numFmtId="173">
      <sharedItems containsSemiMixedTypes="0" containsString="0" containsNumber="1" containsInteger="1" minValue="0" maxValue="0"/>
    </cacheField>
    <cacheField name="DEVOLUCION" numFmtId="173">
      <sharedItems containsSemiMixedTypes="0" containsString="0" containsNumber="1" containsInteger="1" minValue="0" maxValue="12079915"/>
    </cacheField>
    <cacheField name="Devolucion Aceptada" numFmtId="0">
      <sharedItems containsBlank="1" containsMixedTypes="1" containsNumber="1" containsInteger="1" minValue="0" maxValue="0"/>
    </cacheField>
    <cacheField name="Observacion Devolucion" numFmtId="0">
      <sharedItems containsBlank="1" longText="1"/>
    </cacheField>
    <cacheField name="RETE" numFmtId="173">
      <sharedItems containsSemiMixedTypes="0" containsString="0" containsNumber="1" containsInteger="1" minValue="0" maxValue="0"/>
    </cacheField>
    <cacheField name="LIQUIDADO POR" numFmtId="0">
      <sharedItems containsBlank="1"/>
    </cacheField>
    <cacheField name="Valor_Glosa y Devolución" numFmtId="173">
      <sharedItems containsSemiMixedTypes="0" containsString="0" containsNumber="1" containsInteger="1" minValue="0" maxValue="12079915"/>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ontainsMixedTypes="1" containsNumber="1" containsInteger="1" minValue="0" maxValue="0"/>
    </cacheField>
    <cacheField name="AMBITO" numFmtId="0">
      <sharedItems containsBlank="1" containsMixedTypes="1" containsNumber="1" containsInteger="1" minValue="0" maxValue="0"/>
    </cacheField>
    <cacheField name="FACTURA CANCELADA" numFmtId="173">
      <sharedItems containsSemiMixedTypes="0" containsString="0" containsNumber="1" containsInteger="1" minValue="0" maxValue="1561872"/>
    </cacheField>
    <cacheField name="FACTURA DEVUELTA" numFmtId="173">
      <sharedItems containsSemiMixedTypes="0" containsString="0" containsNumber="1" containsInteger="1" minValue="0" maxValue="9336204"/>
    </cacheField>
    <cacheField name="FACTURA NO RADICADA" numFmtId="173">
      <sharedItems containsSemiMixedTypes="0" containsString="0" containsNumber="1" containsInteger="1" minValue="0" maxValue="7226479"/>
    </cacheField>
    <cacheField name="VALOR ACEPTADO" numFmtId="173">
      <sharedItems containsSemiMixedTypes="0" containsString="0" containsNumber="1" containsInteger="1" minValue="0" maxValue="12079915"/>
    </cacheField>
    <cacheField name="VALOR EXTEMPORANEO" numFmtId="173">
      <sharedItems containsSemiMixedTypes="0" containsString="0" containsNumber="1" containsInteger="1" minValue="0" maxValue="0"/>
    </cacheField>
    <cacheField name="GLOSA PDTE2" numFmtId="173">
      <sharedItems containsSemiMixedTypes="0" containsString="0" containsNumber="1" containsInteger="1" minValue="0" maxValue="297000"/>
    </cacheField>
    <cacheField name="FACTURA EN PROGRAMACION DE PAGO" numFmtId="173">
      <sharedItems containsSemiMixedTypes="0" containsString="0" containsNumber="1" containsInteger="1" minValue="0" maxValue="0"/>
    </cacheField>
    <cacheField name="FACTURA EN PROCESO INTERNO" numFmtId="173">
      <sharedItems containsSemiMixedTypes="0" containsString="0" containsNumber="1" containsInteger="1" minValue="0" maxValue="321011"/>
    </cacheField>
    <cacheField name="FACTURACION COVID" numFmtId="173">
      <sharedItems containsSemiMixedTypes="0" containsString="0" containsNumber="1" containsInteger="1" minValue="0" maxValue="0"/>
    </cacheField>
    <cacheField name="VALO CANCELADO SAP" numFmtId="173">
      <sharedItems containsSemiMixedTypes="0" containsString="0" containsNumber="1" containsInteger="1" minValue="0" maxValue="0"/>
    </cacheField>
    <cacheField name="RETENCION" numFmtId="173">
      <sharedItems containsSemiMixedTypes="0" containsString="0" containsNumber="1" containsInteger="1" minValue="0" maxValue="0"/>
    </cacheField>
    <cacheField name="DOC COMPENSACION SAP" numFmtId="0">
      <sharedItems containsNonDate="0" containsString="0" containsBlank="1"/>
    </cacheField>
    <cacheField name="FECHA COMPENSACION SAP" numFmtId="14">
      <sharedItems containsNonDate="0" containsString="0" containsBlank="1"/>
    </cacheField>
    <cacheField name="OBSE PAGO" numFmtId="0">
      <sharedItems containsNonDate="0" containsString="0" containsBlank="1"/>
    </cacheField>
    <cacheField name="VALOR TRANFERENCIA" numFmtId="173">
      <sharedItems containsSemiMixedTypes="0" containsString="0" containsNumber="1" containsInteger="1" minValue="0" maxValue="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0">
  <r>
    <n v="890303841"/>
    <s v="HOSP SAN JUAN DE DIOS -CALI-"/>
    <s v="C1"/>
    <n v="248818"/>
    <s v="C1248818"/>
    <s v="890303841_C1248818"/>
    <d v="2020-12-12T00:00:00"/>
    <d v="2020-12-12T00:00:00"/>
    <n v="69145"/>
    <n v="69145"/>
    <m/>
    <s v="FACTURA ACEPTADA POR LA IPS"/>
    <x v="0"/>
    <n v="0"/>
    <m/>
    <m/>
    <m/>
    <m/>
    <s v="Devuelta Aceptada"/>
    <d v="2020-12-12T00:00:00"/>
    <d v="2021-01-17T00:00:00"/>
    <d v="2021-01-17T00:00:00"/>
    <d v="2021-01-25T00:00:00"/>
    <n v="69145"/>
    <n v="0"/>
    <n v="0"/>
    <n v="69145"/>
    <s v="SE ACEPTA DEVOLUCION, SERVICIO NO CUENTA CON AUTORIZACION."/>
    <s v="MIGRACION: Se devuelve factura con soportes originales, porque no seevidencia la autorizacion del servicio de urgencias,favor solicitar autorizacion para dar tramite de pago. NC"/>
    <n v="0"/>
    <m/>
    <n v="69145"/>
    <s v="DEVOLUCION"/>
    <s v="SE DEVUELVE FACTURA CON SOPORTES ORIGINALES, PORQUE NO SE EVIDENCIA LA AUTORIZACION DEL SERVICIO DE URGENCIAS,FAVOR     SOLICITAR AUTORIZACION PARA DAR TRAMITE DE PAGO. NC                                                                                                                                                                                                                                                                                                                                                                                                                                                                                                                                                                     "/>
    <s v="AUTORIZACION"/>
    <s v="NULL"/>
    <s v="Ambulatorio"/>
    <n v="0"/>
    <n v="0"/>
    <n v="0"/>
    <n v="69145"/>
    <n v="0"/>
    <n v="0"/>
    <n v="0"/>
    <n v="0"/>
    <n v="0"/>
    <n v="0"/>
    <n v="0"/>
    <m/>
    <m/>
    <m/>
    <n v="0"/>
  </r>
  <r>
    <n v="890303841"/>
    <s v="HOSP SAN JUAN DE DIOS -CALI-"/>
    <s v="C1"/>
    <n v="265634"/>
    <s v="C1265634"/>
    <s v="890303841_C1265634"/>
    <d v="2021-03-30T00:00:00"/>
    <d v="2021-03-30T00:00:00"/>
    <n v="80832"/>
    <n v="80832"/>
    <m/>
    <s v="FACTURA ACEPTADA POR LA IPS"/>
    <x v="0"/>
    <n v="0"/>
    <m/>
    <m/>
    <m/>
    <m/>
    <s v="Devuelta Aceptada"/>
    <d v="2021-03-30T00:00:00"/>
    <d v="2021-09-19T00:00:00"/>
    <d v="2021-09-19T00:00:00"/>
    <d v="2021-09-30T00:00:00"/>
    <n v="80832"/>
    <n v="0"/>
    <n v="0"/>
    <n v="80832"/>
    <s v="sin reporte"/>
    <s v="MIGRACION: Se devuleve factura: se envia correo de solictud reportesismuestra al hsanjuandedios@hospitaldesanjuandedios.org.co, no se obtuvo respuesta, por tal caso se hace la devolucion favor enviar el reporte y reportarlo en el sismuestra.    NC"/>
    <n v="0"/>
    <m/>
    <n v="80832"/>
    <s v="DEVOLUCION"/>
    <s v="SE DEVULEVE FACTURA: SE ENVIA CORREO DE SOLICTUD REPORTE SISMUESTRA AL HSANJUANDEDIOS@HOSPITALDESANJUANDEDIOS.ORG.CO,   NO SE OBTUVO RESPUESTA, POR TAL CASO SE HACE LA DEVOLUCION FAVOR ENVIAR EL REPORTE Y REPORTARLO EN EL SISMUESTRA.    NC                                                                                                                                                                                                                                                                                                                                                                                                                                                                                                 "/>
    <s v="COVID-19"/>
    <s v="NULL"/>
    <s v="Ambulatorio"/>
    <n v="0"/>
    <n v="0"/>
    <n v="0"/>
    <n v="80832"/>
    <n v="0"/>
    <n v="0"/>
    <n v="0"/>
    <n v="0"/>
    <n v="0"/>
    <n v="0"/>
    <n v="0"/>
    <m/>
    <m/>
    <m/>
    <n v="0"/>
  </r>
  <r>
    <n v="890303841"/>
    <s v="HOSP SAN JUAN DE DIOS -CALI-"/>
    <s v="C1"/>
    <n v="264427"/>
    <s v="C1264427"/>
    <s v="890303841_C1264427"/>
    <d v="2021-03-24T00:00:00"/>
    <d v="2021-03-24T00:00:00"/>
    <n v="172840"/>
    <n v="172840"/>
    <m/>
    <s v="FACTURA ACEPTADA POR LA IPS"/>
    <x v="0"/>
    <n v="0"/>
    <m/>
    <m/>
    <m/>
    <m/>
    <s v="Devuelta Aceptada"/>
    <d v="2021-03-24T00:00:00"/>
    <d v="2021-09-19T00:00:00"/>
    <d v="2021-09-19T00:00:00"/>
    <d v="2021-09-28T00:00:00"/>
    <n v="172840"/>
    <n v="0"/>
    <n v="0"/>
    <n v="172840"/>
    <s v="SIN AUTORIZACION"/>
    <s v="MIGRACION: Se devuelve factura con soportes originales, porque no seevidencia la autorizacion del servicio de urgencias,favor solicitar autorizacion para dar tramite de pago al correo capautorizaciones@epscomfenalcovalle.com.co          NC"/>
    <n v="0"/>
    <m/>
    <n v="172840"/>
    <s v="DEVOLUCION"/>
    <s v="SE DEVUELVE FACTURA CON SOPORTES ORIGINALES, PORQUE NO SE EVIDENCIA LA AUTORIZACION DEL SERVICIO DE URGENCIAS,FAVOR     SOLICITAR AUTORIZACION PARA DAR TRAMITE DE PAGO AL CORREO CAPAUTORIZACIONES@EPSCOMFENALCOVALLE.COM.CO          NC                                                                                                                                                                                                                                                                                                                                                                                                                                                                                                       "/>
    <s v="AUTORIZACION"/>
    <s v="NULL"/>
    <s v="Ambulatorio"/>
    <n v="0"/>
    <n v="0"/>
    <n v="0"/>
    <n v="172840"/>
    <n v="0"/>
    <n v="0"/>
    <n v="0"/>
    <n v="0"/>
    <n v="0"/>
    <n v="0"/>
    <n v="0"/>
    <m/>
    <m/>
    <m/>
    <n v="0"/>
  </r>
  <r>
    <n v="890303841"/>
    <s v="HOSP SAN JUAN DE DIOS -CALI-"/>
    <s v="C1"/>
    <n v="284701"/>
    <s v="C1284701"/>
    <s v="890303841_C1284701"/>
    <d v="2021-08-08T00:00:00"/>
    <d v="2021-08-08T00:00:00"/>
    <n v="177740"/>
    <n v="177740"/>
    <m/>
    <s v="FACTURA ACEPTADA POR LA IPS"/>
    <x v="0"/>
    <n v="0"/>
    <m/>
    <m/>
    <m/>
    <m/>
    <s v="Devuelta Aceptada"/>
    <d v="2021-08-08T00:00:00"/>
    <d v="2021-09-19T00:00:00"/>
    <d v="2021-09-19T00:00:00"/>
    <d v="2021-09-28T00:00:00"/>
    <n v="177740"/>
    <n v="0"/>
    <n v="0"/>
    <n v="177740"/>
    <s v="SE ACEPTA DEVOLUCION USUARIA SIN AUTORIZACIION"/>
    <s v="MIGRACION: Se devuelve factura con soportes originales, porque no seevidencia la autorizacion del servicio de urgencias,favor solicitar autorizacion para dar tramite de pago al correo capautorizaciones@epscomfenalcovalle.com.co     NC"/>
    <n v="0"/>
    <m/>
    <n v="177740"/>
    <s v="DEVOLUCION"/>
    <s v="SE DEVUELVE FACTURA CON SOPORTES ORIGINALES, PORQUE NO SE EVIDENCIA LA AUTORIZACION DEL SERVICIO DE URGENCIAS,FAVOR     SOLICITAR AUTORIZACION PARA DAR TRAMITE DE PAGO AL CORREO CAPAUTORIZACIONES@EPSCOMFENALCOVALLE.COM.CO     NC                                                                                                                                                                                                                                                                                                                                                                                                                                                                                                            "/>
    <s v="AUTORIZACION"/>
    <s v="NULL"/>
    <s v="Ambulatorio"/>
    <n v="0"/>
    <n v="0"/>
    <n v="0"/>
    <n v="177740"/>
    <n v="0"/>
    <n v="0"/>
    <n v="0"/>
    <n v="0"/>
    <n v="0"/>
    <n v="0"/>
    <n v="0"/>
    <m/>
    <m/>
    <m/>
    <n v="0"/>
  </r>
  <r>
    <n v="890303841"/>
    <s v="HOSP SAN JUAN DE DIOS -CALI-"/>
    <s v="C1"/>
    <n v="242321"/>
    <s v="C1242321"/>
    <s v="890303841_C1242321"/>
    <d v="2020-11-04T00:00:00"/>
    <d v="2020-11-04T00:00:00"/>
    <n v="212804"/>
    <n v="212804"/>
    <m/>
    <s v="FACTURA ACEPTADA POR LA IPS"/>
    <x v="0"/>
    <n v="0"/>
    <m/>
    <m/>
    <m/>
    <m/>
    <s v="Devuelta Aceptada"/>
    <d v="2020-11-04T00:00:00"/>
    <d v="2024-02-01T00:00:00"/>
    <m/>
    <d v="2024-02-06T00:00:00"/>
    <n v="212804"/>
    <n v="0"/>
    <n v="0"/>
    <n v="212804"/>
    <s v="Se acepta devolución, no existe tramite de autorizacion"/>
    <s v="MIGRACION: Se sostiene devolución de factura con soportes originales, porque no seevidencia la autorizacion del servicio de urgencias,favor solicitar autorizacion a la capautorizaciones@epsdelagente.com.co para dar tramite de pago. NC"/>
    <n v="0"/>
    <m/>
    <n v="0"/>
    <m/>
    <m/>
    <m/>
    <m/>
    <m/>
    <n v="0"/>
    <n v="0"/>
    <n v="0"/>
    <n v="212804"/>
    <n v="0"/>
    <n v="0"/>
    <n v="0"/>
    <n v="0"/>
    <n v="0"/>
    <n v="0"/>
    <n v="0"/>
    <m/>
    <m/>
    <m/>
    <n v="0"/>
  </r>
  <r>
    <n v="890303841"/>
    <s v="HOSP SAN JUAN DE DIOS -CALI-"/>
    <s v="C1"/>
    <n v="277935"/>
    <s v="C1277935"/>
    <s v="890303841_C1277935"/>
    <d v="2021-06-30T00:00:00"/>
    <d v="2021-06-30T00:00:00"/>
    <n v="297826"/>
    <n v="297826"/>
    <m/>
    <s v="FACTURA ACEPTADA POR LA IPS"/>
    <x v="0"/>
    <n v="0"/>
    <m/>
    <m/>
    <m/>
    <m/>
    <s v="Devuelta Aceptada"/>
    <d v="2021-06-30T00:00:00"/>
    <d v="2021-09-28T00:00:00"/>
    <d v="2021-09-28T00:00:00"/>
    <d v="2021-09-28T00:00:00"/>
    <n v="297826"/>
    <n v="0"/>
    <n v="0"/>
    <n v="297826"/>
    <s v="SERVICIO SIN AUTORIZACION"/>
    <s v="MIGRACION: Se devuelve factura:  conforme al marco normativo dispuestopor la Resol 2461 y circular 049 de 2020, las facturas COVID deben ser facturadas aparte de los servicios prestados al usuario, dispuesto por la ADRES (FOME.        nc"/>
    <n v="0"/>
    <m/>
    <n v="297826"/>
    <s v="DEVOLUCION"/>
    <s v="SE DEVUELVE FACTURA:  CONFORME AL MARCO NORMATIVO DISPUESTO POR LA RESOL 2461 Y CIRCULAR 049 DE 2020, LAS FACTURAS COVIDDEBEN SER FACTURADAS APARTE DE LOS SERVICIOS PRESTADOS AL USUARIO, DISPUESTO POR LA ADRES (FOME.        NC                                                                                                                                                                                                                                                                                                                                                                                                                                                                                                              "/>
    <s v="COVID-19"/>
    <s v="NULL"/>
    <s v="Ambulatorio"/>
    <n v="0"/>
    <n v="0"/>
    <n v="0"/>
    <n v="297826"/>
    <n v="0"/>
    <n v="0"/>
    <n v="0"/>
    <n v="0"/>
    <n v="0"/>
    <n v="0"/>
    <n v="0"/>
    <m/>
    <m/>
    <m/>
    <n v="0"/>
  </r>
  <r>
    <n v="890303841"/>
    <s v="HOSP SAN JUAN DE DIOS -CALI-"/>
    <s v="C1"/>
    <n v="248926"/>
    <s v="C1248926"/>
    <s v="890303841_C1248926"/>
    <d v="2020-12-14T00:00:00"/>
    <d v="2020-12-14T00:00:00"/>
    <n v="329600"/>
    <n v="329600"/>
    <m/>
    <s v="FACTURA ACEPTADA POR LA IPS"/>
    <x v="0"/>
    <n v="0"/>
    <m/>
    <m/>
    <m/>
    <m/>
    <s v="Devuelta Aceptada"/>
    <d v="2020-12-14T00:00:00"/>
    <d v="2021-01-17T00:00:00"/>
    <d v="2021-01-17T00:00:00"/>
    <d v="2021-01-25T00:00:00"/>
    <n v="329600"/>
    <n v="0"/>
    <n v="0"/>
    <n v="329600"/>
    <n v="0"/>
    <s v="MIGRACION: Se devuelve factura con soportes originales, porque no seevidencia la autorizacion del servicio de urgencias,favor solicitar autorizacion para dar tramite de pago. NC"/>
    <n v="0"/>
    <m/>
    <n v="329600"/>
    <s v="DEVOLUCION"/>
    <s v="SE DEVUELVE FACTURA CON SOPORTES ORIGINALES, PORQUE NO SE EVIDENCIA LA AUTORIZACION DEL SERVICIO DE URGENCIAS,FAVOR     SOLICITAR AUTORIZACION PARA DAR TRAMITE DE PAGO. NC                                                                                                                                                                                                                                                                                                                                                                                                                                                                                                                                                                     "/>
    <s v="AUTORIZACION"/>
    <s v="NULL"/>
    <s v="Ambulatorio"/>
    <n v="0"/>
    <n v="0"/>
    <n v="0"/>
    <n v="329600"/>
    <n v="0"/>
    <n v="0"/>
    <n v="0"/>
    <n v="0"/>
    <n v="0"/>
    <n v="0"/>
    <n v="0"/>
    <m/>
    <m/>
    <m/>
    <n v="0"/>
  </r>
  <r>
    <n v="890303841"/>
    <s v="HOSP SAN JUAN DE DIOS -CALI-"/>
    <s v="CA"/>
    <n v="394557"/>
    <s v="CA394557"/>
    <s v="890303841_CA394557"/>
    <d v="2023-04-30T00:00:00"/>
    <d v="2023-04-30T00:00:00"/>
    <n v="1385549"/>
    <n v="1385549"/>
    <m/>
    <e v="#N/A"/>
    <x v="0"/>
    <n v="0"/>
    <m/>
    <m/>
    <m/>
    <m/>
    <s v="Devuelta Aceptada"/>
    <d v="2023-04-30T00:00:00"/>
    <d v="2023-05-21T00:00:00"/>
    <d v="2023-05-21T00:00:00"/>
    <d v="2023-05-31T00:00:00"/>
    <n v="1385549"/>
    <n v="0"/>
    <n v="0"/>
    <n v="1385549"/>
    <s v="SIN AUTORIZACION, PACIENTE REPORTADA A OTRA EAPB"/>
    <s v="MIGRACION: AUT. DEVOLUCION DE FACTURA CON SOPORTES COMPLETOS.1.NO SE EVIDENCIA AUTORIZACION PARA LOS SERVICIOS HOPITALARI OS FACTURADOS 2.SE EVINDECIA QUE EL REPORTE SE REALIZA A LA EPS EMSSANAR, NO CUMPLE CON LA NORMATIVIDAD VIGENTE DE REPOR TE        - NO PROCEDENTE PARA PAGO POR LA EPS KEVIN YALANDA"/>
    <n v="0"/>
    <m/>
    <n v="1385549"/>
    <s v="DEVOLUCION"/>
    <s v="AUT. DEVOLUCION DE FACTURA CON SOPORTES COMPLETOS. 1.NO SE EVIDENCIA AUTORIZACION PARA LOS SERVICIOS HOPITALARI         OS FACTURADOS 2.SE EVINDECIA QUE EL REPORTE SE REALIZA A LA EPS EMSSANAR, NO CUMPLE CON LA NORMATIVIDAD VIGENTE DE REPORTE        - NO PROCEDENTE PARA PAGO POR LA EPS KEVIN YALANDA                                                                                                                                                                                                                                                                                                                                                                                                                                                                                                "/>
    <s v="AUTORIZACION"/>
    <s v="NULL"/>
    <s v="Ambulatorio"/>
    <n v="0"/>
    <n v="0"/>
    <n v="0"/>
    <n v="1385549"/>
    <n v="0"/>
    <n v="0"/>
    <n v="0"/>
    <n v="0"/>
    <n v="0"/>
    <n v="0"/>
    <n v="0"/>
    <m/>
    <m/>
    <m/>
    <n v="0"/>
  </r>
  <r>
    <n v="890303841"/>
    <s v="HOSP SAN JUAN DE DIOS -CALI-"/>
    <s v="C1"/>
    <n v="282522"/>
    <s v="C1282522"/>
    <s v="890303841_C1282522"/>
    <d v="2021-07-27T00:00:00"/>
    <d v="2021-07-27T00:00:00"/>
    <n v="8753772"/>
    <n v="8753772"/>
    <m/>
    <s v="FACTURA ACEPTADA POR LA IPS"/>
    <x v="0"/>
    <n v="0"/>
    <m/>
    <m/>
    <m/>
    <m/>
    <s v="Devuelta Aceptada"/>
    <d v="2021-07-27T00:00:00"/>
    <d v="2021-09-19T00:00:00"/>
    <d v="2021-09-19T00:00:00"/>
    <d v="2021-09-23T00:00:00"/>
    <n v="8753772"/>
    <n v="0"/>
    <n v="0"/>
    <n v="8753772"/>
    <s v="SIN AUTORIZACION DE SERVICIOS"/>
    <s v="MIGRACION: DEVOLUCION DE FACTURA CON SOPORTES COMPLETOS: 1.NO CUENTA CON AUTORIZACION RES.3047/08 ART.4 CUMPLIENDO CON LO NORMATIVO  DEL ANEXO 5 (Orden de presentacion de factura, 1 solo archi vo) 2.UNIFICACION DE LAS FACTURAS PARA PRESENTACION DE UNA C"/>
    <n v="0"/>
    <m/>
    <n v="8753772"/>
    <s v="DEVOLUCION"/>
    <s v="DEVOLUCION DE FACTURA CON SOPORTES COMPLETOS: 1.NO CUENTA CO N AUTORIZACION RES.3047/08 ART.4 CUMPLIENDO CON LO NORMATIV DEL ANEXO 5 (ORDEN DE PRESENTACION DE FACTURA, 1 SOLO ARCHI VO) 2.UNIFICACION DE LAS FACTURAS PARA PRESENTACION DE UNA                                                                                                                                                                                                                                                                                                                                                                                                                                                                                                 "/>
    <s v="AUTORIZACION"/>
    <s v="NULL"/>
    <s v="Ambulatorio"/>
    <n v="0"/>
    <n v="0"/>
    <n v="0"/>
    <n v="8753772"/>
    <n v="0"/>
    <n v="0"/>
    <n v="0"/>
    <n v="0"/>
    <n v="0"/>
    <n v="0"/>
    <n v="0"/>
    <m/>
    <m/>
    <m/>
    <n v="0"/>
  </r>
  <r>
    <n v="890303841"/>
    <s v="HOSP SAN JUAN DE DIOS -CALI-"/>
    <s v="C1"/>
    <n v="277946"/>
    <s v="C1277946"/>
    <s v="890303841_C1277946"/>
    <d v="2021-06-30T00:00:00"/>
    <d v="2021-06-30T00:00:00"/>
    <n v="2927612"/>
    <n v="12079915"/>
    <m/>
    <s v="FACTURA ACEPTADA POR LA IPS"/>
    <x v="0"/>
    <n v="0"/>
    <m/>
    <m/>
    <m/>
    <m/>
    <s v="Devuelta Aceptada"/>
    <d v="2021-06-30T00:00:00"/>
    <d v="2021-09-19T00:00:00"/>
    <d v="2021-09-19T00:00:00"/>
    <d v="2021-09-24T00:00:00"/>
    <n v="12079915"/>
    <n v="0"/>
    <n v="0"/>
    <n v="12079915"/>
    <n v="0"/>
    <s v="MIGRACION: DEVOLUCION DE FACTURA: 1.SOLICITAR AUTORIZACION DE LOS SERVICIOS HOSPITALARIOS COMO LO INDICA EL CORREO AL MOMENTO DEL E GRESO DEL PACIENTE, EL CUAL VA DIRECCIONADO A LA CAP: capautorizaciones@epscomfenalcovalle.com.co CON LOS SOPORTES PRESENTADOS DE MANERA ORDENADA DE ACUERDO A LO REQUERIDO EN ANEXO TECNICO 5. KEVIN YALANDA"/>
    <n v="0"/>
    <m/>
    <n v="12079915"/>
    <s v="DEVOLUCION"/>
    <s v="DEVOLUCION DE FACTURA: 1.SOLICITAR AUTORIZACION DE LOS SERVI CIOS HOSPITALARIOS COMO LO INDICA EL CORREO AL MOMENTO DEL GRESO DEL PACIENTE, EL CUAL VA DIRECCIONADO A LA CAP: CAPAUTORIZACIONES@EPSCOMFENALCOVALLE.COM.CO CON LOS SOPORTES      PRESENTADOS DE MANERA ORDENADA DE ACUERDO A LO REQUERIDO EN ANEXO TECNICO 5. KEVIN YALANDA                                                                                                                                                                                                                                                                                                                                                                                                      "/>
    <s v="AUTORIZACION"/>
    <s v="NULL"/>
    <s v="Ambulatorio"/>
    <n v="0"/>
    <n v="0"/>
    <n v="0"/>
    <n v="12079915"/>
    <n v="0"/>
    <n v="0"/>
    <n v="0"/>
    <n v="0"/>
    <n v="0"/>
    <n v="0"/>
    <n v="0"/>
    <m/>
    <m/>
    <m/>
    <n v="0"/>
  </r>
  <r>
    <n v="890303841"/>
    <s v="HOSP SAN JUAN DE DIOS -CALI-"/>
    <s v="CB"/>
    <n v="423022"/>
    <s v="CB423022"/>
    <s v="890303841_CB423022"/>
    <d v="2024-07-24T00:00:00"/>
    <d v="2024-07-24T00:00:00"/>
    <n v="85050"/>
    <n v="85050"/>
    <m/>
    <s v="FACTURA CANCELADA"/>
    <x v="1"/>
    <n v="0"/>
    <m/>
    <m/>
    <m/>
    <m/>
    <s v="Finalizada"/>
    <d v="2024-07-24T00:00:00"/>
    <d v="2024-09-02T00:00:00"/>
    <d v="2024-09-28T00:00:00"/>
    <m/>
    <n v="85050"/>
    <n v="0"/>
    <n v="0"/>
    <n v="0"/>
    <m/>
    <m/>
    <n v="0"/>
    <s v="Yufrey Hernandez Truque"/>
    <n v="0"/>
    <m/>
    <m/>
    <m/>
    <m/>
    <m/>
    <n v="85050"/>
    <n v="0"/>
    <n v="0"/>
    <n v="0"/>
    <n v="0"/>
    <n v="0"/>
    <n v="0"/>
    <n v="0"/>
    <n v="0"/>
    <n v="0"/>
    <n v="0"/>
    <m/>
    <m/>
    <m/>
    <n v="0"/>
  </r>
  <r>
    <n v="890303841"/>
    <s v="HOSP SAN JUAN DE DIOS -CALI-"/>
    <s v="CB"/>
    <n v="425468"/>
    <s v="CB425468"/>
    <s v="890303841_CB425468"/>
    <d v="2024-08-05T00:00:00"/>
    <d v="2024-08-05T00:00:00"/>
    <n v="215769"/>
    <n v="215769"/>
    <m/>
    <s v="FACTURA CANCELADA"/>
    <x v="1"/>
    <n v="0"/>
    <m/>
    <m/>
    <m/>
    <m/>
    <s v="Finalizada"/>
    <d v="2024-08-05T00:00:00"/>
    <d v="2024-09-12T00:00:00"/>
    <d v="2024-09-23T00:00:00"/>
    <m/>
    <n v="215769"/>
    <n v="0"/>
    <n v="0"/>
    <n v="0"/>
    <m/>
    <m/>
    <n v="0"/>
    <s v="Procesos Servidor"/>
    <n v="0"/>
    <m/>
    <m/>
    <m/>
    <m/>
    <m/>
    <n v="215769"/>
    <n v="0"/>
    <n v="0"/>
    <n v="0"/>
    <n v="0"/>
    <n v="0"/>
    <n v="0"/>
    <n v="0"/>
    <n v="0"/>
    <n v="0"/>
    <n v="0"/>
    <m/>
    <m/>
    <m/>
    <n v="0"/>
  </r>
  <r>
    <n v="890303841"/>
    <s v="HOSP SAN JUAN DE DIOS -CALI-"/>
    <s v="CB"/>
    <n v="427652"/>
    <s v="CB427652"/>
    <s v="890303841_CB427652"/>
    <d v="2024-08-17T00:00:00"/>
    <d v="2024-08-17T00:00:00"/>
    <n v="239708"/>
    <n v="239708"/>
    <m/>
    <s v="FACTURA CANCELADA"/>
    <x v="1"/>
    <n v="0"/>
    <m/>
    <m/>
    <m/>
    <m/>
    <s v="Finalizada"/>
    <d v="2024-08-17T00:00:00"/>
    <d v="2024-09-12T00:00:00"/>
    <d v="2024-10-02T00:00:00"/>
    <m/>
    <n v="239708"/>
    <n v="0"/>
    <n v="0"/>
    <n v="0"/>
    <m/>
    <m/>
    <n v="0"/>
    <s v="Procesos Servidor"/>
    <n v="0"/>
    <m/>
    <m/>
    <m/>
    <m/>
    <m/>
    <n v="239708"/>
    <n v="0"/>
    <n v="0"/>
    <n v="0"/>
    <n v="0"/>
    <n v="0"/>
    <n v="0"/>
    <n v="0"/>
    <n v="0"/>
    <n v="0"/>
    <n v="0"/>
    <m/>
    <m/>
    <m/>
    <n v="0"/>
  </r>
  <r>
    <n v="890303841"/>
    <s v="HOSP SAN JUAN DE DIOS -CALI-"/>
    <s v="CB"/>
    <n v="425384"/>
    <s v="CB425384"/>
    <s v="890303841_CB425384"/>
    <d v="2024-08-03T00:00:00"/>
    <d v="2024-08-03T00:00:00"/>
    <n v="15205"/>
    <n v="410817"/>
    <m/>
    <s v="FACTURA CANCELADA"/>
    <x v="1"/>
    <n v="0"/>
    <m/>
    <m/>
    <m/>
    <m/>
    <s v="Finalizada"/>
    <d v="2024-08-03T00:00:00"/>
    <d v="2024-09-12T00:00:00"/>
    <d v="2024-09-23T00:00:00"/>
    <m/>
    <n v="410817"/>
    <n v="0"/>
    <n v="0"/>
    <n v="0"/>
    <m/>
    <m/>
    <n v="0"/>
    <s v="Procesos Servidor"/>
    <n v="0"/>
    <m/>
    <m/>
    <m/>
    <m/>
    <m/>
    <n v="410817"/>
    <n v="0"/>
    <n v="0"/>
    <n v="0"/>
    <n v="0"/>
    <n v="0"/>
    <n v="0"/>
    <n v="0"/>
    <n v="0"/>
    <n v="0"/>
    <n v="0"/>
    <m/>
    <m/>
    <m/>
    <n v="0"/>
  </r>
  <r>
    <n v="890303841"/>
    <s v="HOSP SAN JUAN DE DIOS -CALI-"/>
    <s v="CB"/>
    <n v="421598"/>
    <s v="CB421598"/>
    <s v="890303841_CB421598"/>
    <d v="2024-07-17T00:00:00"/>
    <d v="2024-07-17T00:00:00"/>
    <n v="445279"/>
    <n v="445279"/>
    <m/>
    <s v="FACTURA CANCELADA"/>
    <x v="1"/>
    <n v="0"/>
    <m/>
    <m/>
    <m/>
    <m/>
    <s v="Finalizada"/>
    <d v="2024-07-17T00:00:00"/>
    <d v="2024-09-02T00:00:00"/>
    <d v="2024-09-27T00:00:00"/>
    <m/>
    <n v="445279"/>
    <n v="0"/>
    <n v="0"/>
    <n v="0"/>
    <m/>
    <m/>
    <n v="0"/>
    <s v="Yufrey Hernandez Truque"/>
    <n v="0"/>
    <m/>
    <m/>
    <m/>
    <m/>
    <m/>
    <n v="445279"/>
    <n v="0"/>
    <n v="0"/>
    <n v="0"/>
    <n v="0"/>
    <n v="0"/>
    <n v="0"/>
    <n v="0"/>
    <n v="0"/>
    <n v="0"/>
    <n v="0"/>
    <m/>
    <m/>
    <m/>
    <n v="0"/>
  </r>
  <r>
    <n v="890303841"/>
    <s v="HOSP SAN JUAN DE DIOS -CALI-"/>
    <s v="CB"/>
    <n v="418278"/>
    <s v="CB418278"/>
    <s v="890303841_CB418278"/>
    <d v="2024-07-02T00:00:00"/>
    <d v="2024-07-02T00:00:00"/>
    <n v="943227"/>
    <n v="943227"/>
    <m/>
    <s v="FACTURA CANCELADA"/>
    <x v="1"/>
    <n v="0"/>
    <m/>
    <m/>
    <m/>
    <m/>
    <s v="Finalizada"/>
    <d v="2024-07-02T00:00:00"/>
    <d v="2024-09-02T00:00:00"/>
    <d v="2024-10-07T00:00:00"/>
    <m/>
    <n v="943227"/>
    <n v="0"/>
    <n v="0"/>
    <n v="0"/>
    <m/>
    <m/>
    <n v="0"/>
    <s v="Yufrey Hernandez Truque"/>
    <n v="0"/>
    <m/>
    <m/>
    <m/>
    <m/>
    <m/>
    <n v="943227"/>
    <n v="0"/>
    <n v="0"/>
    <n v="0"/>
    <n v="0"/>
    <n v="0"/>
    <n v="0"/>
    <n v="0"/>
    <n v="0"/>
    <n v="0"/>
    <n v="0"/>
    <m/>
    <m/>
    <m/>
    <n v="0"/>
  </r>
  <r>
    <n v="890303841"/>
    <s v="HOSP SAN JUAN DE DIOS -CALI-"/>
    <s v="CB"/>
    <n v="365720"/>
    <s v="CB365720"/>
    <s v="890303841_CB365720"/>
    <d v="2023-11-20T00:00:00"/>
    <d v="2023-11-20T00:00:00"/>
    <n v="156600"/>
    <n v="156600"/>
    <m/>
    <e v="#N/A"/>
    <x v="1"/>
    <n v="0"/>
    <m/>
    <m/>
    <m/>
    <m/>
    <s v="Finalizada"/>
    <d v="2023-11-20T00:00:00"/>
    <d v="2023-12-05T00:00:00"/>
    <d v="2023-12-26T00:00:00"/>
    <m/>
    <n v="156600"/>
    <n v="0"/>
    <n v="0"/>
    <n v="0"/>
    <m/>
    <m/>
    <n v="0"/>
    <s v="Yufrey Hernandez Truque"/>
    <n v="0"/>
    <m/>
    <m/>
    <m/>
    <m/>
    <m/>
    <n v="156600"/>
    <n v="0"/>
    <n v="0"/>
    <n v="0"/>
    <n v="0"/>
    <n v="0"/>
    <n v="0"/>
    <n v="0"/>
    <n v="0"/>
    <n v="0"/>
    <n v="0"/>
    <m/>
    <m/>
    <m/>
    <n v="0"/>
  </r>
  <r>
    <n v="890303841"/>
    <s v="HOSP SAN JUAN DE DIOS -CALI-"/>
    <s v="CA"/>
    <n v="405404"/>
    <s v="CA405404"/>
    <s v="890303841_CA405404"/>
    <d v="2023-10-01T00:00:00"/>
    <d v="2023-10-01T00:00:00"/>
    <n v="73400"/>
    <n v="73400"/>
    <m/>
    <e v="#N/A"/>
    <x v="1"/>
    <n v="0"/>
    <m/>
    <m/>
    <m/>
    <m/>
    <s v="Finalizada"/>
    <d v="2023-10-01T00:00:00"/>
    <d v="2023-12-01T00:00:00"/>
    <d v="2023-12-21T00:00:00"/>
    <m/>
    <n v="73400"/>
    <n v="0"/>
    <n v="0"/>
    <n v="0"/>
    <m/>
    <m/>
    <n v="0"/>
    <s v="Procesos Servidor"/>
    <n v="0"/>
    <m/>
    <m/>
    <m/>
    <m/>
    <m/>
    <n v="73400"/>
    <n v="0"/>
    <n v="0"/>
    <n v="0"/>
    <n v="0"/>
    <n v="0"/>
    <n v="0"/>
    <n v="0"/>
    <n v="0"/>
    <n v="0"/>
    <n v="0"/>
    <m/>
    <m/>
    <m/>
    <n v="0"/>
  </r>
  <r>
    <n v="890303841"/>
    <s v="HOSP SAN JUAN DE DIOS -CALI-"/>
    <s v="CA"/>
    <n v="399159"/>
    <s v="CA399159"/>
    <s v="890303841_CA399159"/>
    <d v="2023-06-30T00:00:00"/>
    <d v="2023-06-30T00:00:00"/>
    <n v="393163"/>
    <n v="393163"/>
    <m/>
    <e v="#N/A"/>
    <x v="1"/>
    <n v="0"/>
    <m/>
    <m/>
    <m/>
    <m/>
    <s v="Finalizada"/>
    <d v="2023-06-30T00:00:00"/>
    <d v="2023-09-01T00:00:00"/>
    <d v="2023-11-30T00:00:00"/>
    <m/>
    <n v="393163"/>
    <n v="0"/>
    <n v="0"/>
    <n v="0"/>
    <m/>
    <m/>
    <n v="0"/>
    <s v="Procesos Servidor"/>
    <n v="0"/>
    <m/>
    <m/>
    <m/>
    <m/>
    <m/>
    <n v="393163"/>
    <n v="0"/>
    <n v="0"/>
    <n v="0"/>
    <n v="0"/>
    <n v="0"/>
    <n v="0"/>
    <n v="0"/>
    <n v="0"/>
    <n v="0"/>
    <n v="0"/>
    <m/>
    <m/>
    <m/>
    <n v="0"/>
  </r>
  <r>
    <n v="890303841"/>
    <s v="HOSP SAN JUAN DE DIOS -CALI-"/>
    <s v="CA"/>
    <n v="398732"/>
    <s v="CA398732"/>
    <s v="890303841_CA398732"/>
    <d v="2023-06-26T00:00:00"/>
    <d v="2023-06-26T00:00:00"/>
    <n v="749839"/>
    <n v="749839"/>
    <m/>
    <e v="#N/A"/>
    <x v="1"/>
    <n v="0"/>
    <m/>
    <m/>
    <m/>
    <m/>
    <s v="Finalizada"/>
    <d v="2023-06-26T00:00:00"/>
    <d v="2023-09-01T00:00:00"/>
    <d v="2023-11-30T00:00:00"/>
    <m/>
    <n v="749839"/>
    <n v="0"/>
    <n v="0"/>
    <n v="0"/>
    <m/>
    <m/>
    <n v="0"/>
    <s v="Procesos Servidor"/>
    <n v="0"/>
    <m/>
    <m/>
    <m/>
    <m/>
    <m/>
    <n v="749839"/>
    <n v="0"/>
    <n v="0"/>
    <n v="0"/>
    <n v="0"/>
    <n v="0"/>
    <n v="0"/>
    <n v="0"/>
    <n v="0"/>
    <n v="0"/>
    <n v="0"/>
    <m/>
    <m/>
    <m/>
    <n v="0"/>
  </r>
  <r>
    <n v="890303841"/>
    <s v="HOSP SAN JUAN DE DIOS -CALI-"/>
    <s v="CA"/>
    <n v="403155"/>
    <s v="CA403155"/>
    <s v="890303841_CA403155"/>
    <d v="2023-08-29T00:00:00"/>
    <d v="2023-08-29T00:00:00"/>
    <n v="1561872"/>
    <n v="1561872"/>
    <m/>
    <e v="#N/A"/>
    <x v="1"/>
    <n v="0"/>
    <m/>
    <m/>
    <m/>
    <m/>
    <s v="Finalizada"/>
    <d v="2023-08-29T00:00:00"/>
    <d v="2023-09-15T00:00:00"/>
    <d v="2023-11-30T00:00:00"/>
    <m/>
    <n v="1561872"/>
    <n v="0"/>
    <n v="0"/>
    <n v="0"/>
    <m/>
    <m/>
    <n v="0"/>
    <s v="Procesos Servidor"/>
    <n v="0"/>
    <m/>
    <m/>
    <m/>
    <m/>
    <m/>
    <n v="1561872"/>
    <n v="0"/>
    <n v="0"/>
    <n v="0"/>
    <n v="0"/>
    <n v="0"/>
    <n v="0"/>
    <n v="0"/>
    <n v="0"/>
    <n v="0"/>
    <n v="0"/>
    <m/>
    <m/>
    <m/>
    <n v="0"/>
  </r>
  <r>
    <n v="890303841"/>
    <s v="HOSP SAN JUAN DE DIOS -CALI-"/>
    <s v="CB"/>
    <n v="355116"/>
    <s v="CB355116"/>
    <s v="890303841_CB355116"/>
    <d v="2023-10-02T00:00:00"/>
    <d v="2023-10-02T00:00:00"/>
    <n v="113006"/>
    <n v="113006"/>
    <m/>
    <e v="#N/A"/>
    <x v="1"/>
    <n v="0"/>
    <m/>
    <m/>
    <m/>
    <m/>
    <s v="Finalizada"/>
    <d v="2023-10-02T00:00:00"/>
    <d v="2023-11-14T00:00:00"/>
    <d v="2023-11-29T00:00:00"/>
    <m/>
    <n v="113006"/>
    <n v="0"/>
    <n v="0"/>
    <n v="0"/>
    <m/>
    <m/>
    <n v="0"/>
    <s v="Yufrey Hernandez Truque"/>
    <n v="0"/>
    <m/>
    <m/>
    <m/>
    <m/>
    <m/>
    <n v="113006"/>
    <n v="0"/>
    <n v="0"/>
    <n v="0"/>
    <n v="0"/>
    <n v="0"/>
    <n v="0"/>
    <n v="0"/>
    <n v="0"/>
    <n v="0"/>
    <n v="0"/>
    <m/>
    <m/>
    <m/>
    <n v="0"/>
  </r>
  <r>
    <n v="890303841"/>
    <s v="HOSP SAN JUAN DE DIOS -CALI-"/>
    <s v="CA"/>
    <n v="401596"/>
    <s v="CA401596"/>
    <s v="890303841_CA401596"/>
    <d v="2023-08-04T00:00:00"/>
    <d v="2023-08-04T00:00:00"/>
    <n v="261800"/>
    <n v="261800"/>
    <m/>
    <e v="#N/A"/>
    <x v="1"/>
    <n v="0"/>
    <m/>
    <m/>
    <m/>
    <m/>
    <s v="Finalizada"/>
    <d v="2023-08-04T00:00:00"/>
    <d v="2023-09-15T00:00:00"/>
    <d v="2023-10-01T00:00:00"/>
    <m/>
    <n v="261800"/>
    <n v="0"/>
    <n v="0"/>
    <n v="0"/>
    <m/>
    <m/>
    <n v="0"/>
    <s v="Yufrey Hernandez Truque"/>
    <n v="0"/>
    <m/>
    <m/>
    <m/>
    <m/>
    <m/>
    <n v="261800"/>
    <n v="0"/>
    <n v="0"/>
    <n v="0"/>
    <n v="0"/>
    <n v="0"/>
    <n v="0"/>
    <n v="0"/>
    <n v="0"/>
    <n v="0"/>
    <n v="0"/>
    <m/>
    <m/>
    <m/>
    <n v="0"/>
  </r>
  <r>
    <n v="890303841"/>
    <s v="HOSP SAN JUAN DE DIOS -CALI-"/>
    <s v="CA"/>
    <n v="402454"/>
    <s v="CA402454"/>
    <s v="890303841_CA402454"/>
    <d v="2023-08-17T00:00:00"/>
    <d v="2023-08-17T00:00:00"/>
    <n v="74437"/>
    <n v="74437"/>
    <m/>
    <e v="#N/A"/>
    <x v="1"/>
    <n v="0"/>
    <m/>
    <m/>
    <m/>
    <m/>
    <s v="Finalizada"/>
    <d v="2023-08-17T00:00:00"/>
    <d v="2023-09-15T00:00:00"/>
    <d v="2023-09-30T00:00:00"/>
    <m/>
    <n v="74437"/>
    <n v="0"/>
    <n v="0"/>
    <n v="0"/>
    <m/>
    <m/>
    <n v="0"/>
    <s v="Yufrey Hernandez Truque"/>
    <n v="0"/>
    <m/>
    <m/>
    <m/>
    <m/>
    <m/>
    <n v="74437"/>
    <n v="0"/>
    <n v="0"/>
    <n v="0"/>
    <n v="0"/>
    <n v="0"/>
    <n v="0"/>
    <n v="0"/>
    <n v="0"/>
    <n v="0"/>
    <n v="0"/>
    <m/>
    <m/>
    <m/>
    <n v="0"/>
  </r>
  <r>
    <n v="890303841"/>
    <s v="HOSP SAN JUAN DE DIOS -CALI-"/>
    <s v="CB"/>
    <n v="343098"/>
    <s v="CB343098"/>
    <s v="890303841_CB343098"/>
    <d v="2023-08-04T00:00:00"/>
    <d v="2023-08-04T00:00:00"/>
    <n v="27542"/>
    <n v="75528"/>
    <m/>
    <e v="#N/A"/>
    <x v="1"/>
    <n v="0"/>
    <m/>
    <m/>
    <m/>
    <m/>
    <s v="Finalizada"/>
    <d v="2023-08-04T00:00:00"/>
    <d v="2023-09-04T00:00:00"/>
    <d v="2023-09-26T00:00:00"/>
    <m/>
    <n v="75528"/>
    <n v="0"/>
    <n v="0"/>
    <n v="0"/>
    <m/>
    <m/>
    <n v="0"/>
    <s v="Yufrey Hernandez Truque"/>
    <n v="0"/>
    <m/>
    <m/>
    <m/>
    <m/>
    <m/>
    <n v="75528"/>
    <n v="0"/>
    <n v="0"/>
    <n v="0"/>
    <n v="0"/>
    <n v="0"/>
    <n v="0"/>
    <n v="0"/>
    <n v="0"/>
    <n v="0"/>
    <n v="0"/>
    <m/>
    <m/>
    <m/>
    <n v="0"/>
  </r>
  <r>
    <n v="890303841"/>
    <s v="HOSP SAN JUAN DE DIOS -CALI-"/>
    <s v="CA"/>
    <n v="402287"/>
    <s v="CA402287"/>
    <s v="890303841_CA402287"/>
    <d v="2023-08-16T00:00:00"/>
    <d v="2023-08-16T00:00:00"/>
    <n v="73400"/>
    <n v="73400"/>
    <m/>
    <e v="#N/A"/>
    <x v="1"/>
    <n v="0"/>
    <m/>
    <m/>
    <m/>
    <m/>
    <s v="Finalizada"/>
    <d v="2023-08-16T00:00:00"/>
    <d v="2023-09-15T00:00:00"/>
    <d v="2023-09-19T00:00:00"/>
    <m/>
    <n v="73400"/>
    <n v="0"/>
    <n v="0"/>
    <n v="0"/>
    <m/>
    <m/>
    <n v="0"/>
    <s v="Luis Ernesto Guerrero Galeano"/>
    <n v="0"/>
    <m/>
    <m/>
    <m/>
    <m/>
    <m/>
    <n v="73400"/>
    <n v="0"/>
    <n v="0"/>
    <n v="0"/>
    <n v="0"/>
    <n v="0"/>
    <n v="0"/>
    <n v="0"/>
    <n v="0"/>
    <n v="0"/>
    <n v="0"/>
    <m/>
    <m/>
    <m/>
    <n v="0"/>
  </r>
  <r>
    <n v="890303841"/>
    <s v="HOSP SAN JUAN DE DIOS -CALI-"/>
    <s v="CB"/>
    <n v="336939"/>
    <s v="CB336939"/>
    <s v="890303841_CB336939"/>
    <d v="2023-07-03T00:00:00"/>
    <d v="2023-07-03T00:00:00"/>
    <n v="156359"/>
    <n v="156359"/>
    <m/>
    <e v="#N/A"/>
    <x v="1"/>
    <n v="0"/>
    <m/>
    <m/>
    <m/>
    <m/>
    <s v="Finalizada"/>
    <d v="2023-07-03T00:00:00"/>
    <d v="2023-08-15T00:00:00"/>
    <d v="2023-08-23T00:00:00"/>
    <m/>
    <n v="156359"/>
    <n v="0"/>
    <n v="0"/>
    <n v="0"/>
    <m/>
    <m/>
    <n v="0"/>
    <s v="Yufrey Hernandez Truque"/>
    <n v="0"/>
    <m/>
    <m/>
    <m/>
    <m/>
    <m/>
    <n v="156359"/>
    <n v="0"/>
    <n v="0"/>
    <n v="0"/>
    <n v="0"/>
    <n v="0"/>
    <n v="0"/>
    <n v="0"/>
    <n v="0"/>
    <n v="0"/>
    <n v="0"/>
    <m/>
    <m/>
    <m/>
    <n v="0"/>
  </r>
  <r>
    <n v="890303841"/>
    <s v="HOSP SAN JUAN DE DIOS -CALI-"/>
    <s v="CB"/>
    <n v="331411"/>
    <s v="CB331411"/>
    <s v="890303841_CB331411"/>
    <d v="2023-06-04T00:00:00"/>
    <d v="2023-06-04T00:00:00"/>
    <n v="74836"/>
    <n v="74836"/>
    <m/>
    <e v="#N/A"/>
    <x v="1"/>
    <n v="0"/>
    <m/>
    <m/>
    <m/>
    <m/>
    <s v="Finalizada"/>
    <d v="2023-06-04T00:00:00"/>
    <d v="2023-07-13T00:00:00"/>
    <d v="2023-07-28T00:00:00"/>
    <m/>
    <n v="74836"/>
    <n v="0"/>
    <n v="0"/>
    <n v="0"/>
    <m/>
    <m/>
    <n v="0"/>
    <s v="Maria Nancy Cadavid Cardenas"/>
    <n v="0"/>
    <m/>
    <m/>
    <m/>
    <m/>
    <m/>
    <n v="74836"/>
    <n v="0"/>
    <n v="0"/>
    <n v="0"/>
    <n v="0"/>
    <n v="0"/>
    <n v="0"/>
    <n v="0"/>
    <n v="0"/>
    <n v="0"/>
    <n v="0"/>
    <m/>
    <m/>
    <m/>
    <n v="0"/>
  </r>
  <r>
    <n v="890303841"/>
    <s v="HOSP SAN JUAN DE DIOS -CALI-"/>
    <s v="CB"/>
    <n v="333882"/>
    <s v="CB333882"/>
    <s v="890303841_CB333882"/>
    <d v="2023-06-16T00:00:00"/>
    <d v="2023-06-16T00:00:00"/>
    <n v="131507"/>
    <n v="131507"/>
    <m/>
    <e v="#N/A"/>
    <x v="1"/>
    <n v="0"/>
    <m/>
    <m/>
    <m/>
    <m/>
    <s v="Finalizada"/>
    <d v="2023-06-16T00:00:00"/>
    <d v="2023-07-13T00:00:00"/>
    <d v="2023-07-28T00:00:00"/>
    <m/>
    <n v="131507"/>
    <n v="0"/>
    <n v="0"/>
    <n v="0"/>
    <m/>
    <m/>
    <n v="0"/>
    <s v="Maria Nancy Cadavid Cardenas"/>
    <n v="0"/>
    <m/>
    <m/>
    <m/>
    <m/>
    <m/>
    <n v="131507"/>
    <n v="0"/>
    <n v="0"/>
    <n v="0"/>
    <n v="0"/>
    <n v="0"/>
    <n v="0"/>
    <n v="0"/>
    <n v="0"/>
    <n v="0"/>
    <n v="0"/>
    <m/>
    <m/>
    <m/>
    <n v="0"/>
  </r>
  <r>
    <n v="890303841"/>
    <s v="HOSP SAN JUAN DE DIOS -CALI-"/>
    <s v="CB"/>
    <n v="335127"/>
    <s v="CB335127"/>
    <s v="890303841_CB335127"/>
    <d v="2023-06-23T00:00:00"/>
    <d v="2023-06-23T00:00:00"/>
    <n v="193681"/>
    <n v="193681"/>
    <m/>
    <e v="#N/A"/>
    <x v="1"/>
    <n v="0"/>
    <m/>
    <m/>
    <m/>
    <m/>
    <s v="Finalizada"/>
    <d v="2023-06-23T00:00:00"/>
    <d v="2023-07-13T00:00:00"/>
    <d v="2023-07-28T00:00:00"/>
    <m/>
    <n v="193681"/>
    <n v="0"/>
    <n v="0"/>
    <n v="0"/>
    <m/>
    <m/>
    <n v="0"/>
    <s v="Maria Nancy Cadavid Cardenas"/>
    <n v="0"/>
    <m/>
    <m/>
    <m/>
    <m/>
    <m/>
    <n v="193681"/>
    <n v="0"/>
    <n v="0"/>
    <n v="0"/>
    <n v="0"/>
    <n v="0"/>
    <n v="0"/>
    <n v="0"/>
    <n v="0"/>
    <n v="0"/>
    <n v="0"/>
    <m/>
    <m/>
    <m/>
    <n v="0"/>
  </r>
  <r>
    <n v="890303841"/>
    <s v="HOSP SAN JUAN DE DIOS -CALI-"/>
    <s v="CA"/>
    <n v="395456"/>
    <s v="CA395456"/>
    <s v="890303841_CA395456"/>
    <d v="2023-05-14T00:00:00"/>
    <d v="2023-05-14T00:00:00"/>
    <n v="73400"/>
    <n v="73400"/>
    <m/>
    <e v="#N/A"/>
    <x v="1"/>
    <n v="0"/>
    <m/>
    <m/>
    <m/>
    <m/>
    <s v="Finalizada"/>
    <d v="2023-05-14T00:00:00"/>
    <d v="2023-06-20T00:00:00"/>
    <d v="2023-06-20T00:00:00"/>
    <m/>
    <n v="73400"/>
    <n v="0"/>
    <n v="0"/>
    <n v="0"/>
    <m/>
    <m/>
    <n v="0"/>
    <m/>
    <n v="0"/>
    <m/>
    <m/>
    <m/>
    <m/>
    <m/>
    <n v="73400"/>
    <n v="0"/>
    <n v="0"/>
    <n v="0"/>
    <n v="0"/>
    <n v="0"/>
    <n v="0"/>
    <n v="0"/>
    <n v="0"/>
    <n v="0"/>
    <n v="0"/>
    <m/>
    <m/>
    <m/>
    <n v="0"/>
  </r>
  <r>
    <n v="890303841"/>
    <s v="HOSP SAN JUAN DE DIOS -CALI-"/>
    <s v="CA"/>
    <n v="395894"/>
    <s v="CA395894"/>
    <s v="890303841_CA395894"/>
    <d v="2023-05-20T00:00:00"/>
    <d v="2023-05-20T00:00:00"/>
    <n v="73400"/>
    <n v="73400"/>
    <m/>
    <e v="#N/A"/>
    <x v="1"/>
    <n v="0"/>
    <m/>
    <m/>
    <m/>
    <m/>
    <s v="Finalizada"/>
    <d v="2023-05-20T00:00:00"/>
    <d v="2023-06-20T00:00:00"/>
    <d v="2023-06-20T00:00:00"/>
    <m/>
    <n v="73400"/>
    <n v="0"/>
    <n v="0"/>
    <n v="0"/>
    <m/>
    <m/>
    <n v="0"/>
    <m/>
    <n v="0"/>
    <m/>
    <m/>
    <m/>
    <m/>
    <m/>
    <n v="73400"/>
    <n v="0"/>
    <n v="0"/>
    <n v="0"/>
    <n v="0"/>
    <n v="0"/>
    <n v="0"/>
    <n v="0"/>
    <n v="0"/>
    <n v="0"/>
    <n v="0"/>
    <m/>
    <m/>
    <m/>
    <n v="0"/>
  </r>
  <r>
    <n v="890303841"/>
    <s v="HOSP SAN JUAN DE DIOS -CALI-"/>
    <s v="CA"/>
    <n v="394943"/>
    <s v="CA394943"/>
    <s v="890303841_CA394943"/>
    <d v="2023-05-06T00:00:00"/>
    <d v="2023-05-06T00:00:00"/>
    <n v="703345"/>
    <n v="703345"/>
    <m/>
    <e v="#N/A"/>
    <x v="1"/>
    <n v="0"/>
    <m/>
    <m/>
    <m/>
    <m/>
    <s v="Finalizada"/>
    <d v="2023-05-06T00:00:00"/>
    <d v="2023-06-20T00:00:00"/>
    <d v="2023-06-20T00:00:00"/>
    <m/>
    <n v="703345"/>
    <n v="0"/>
    <n v="0"/>
    <n v="0"/>
    <m/>
    <m/>
    <n v="0"/>
    <m/>
    <n v="0"/>
    <m/>
    <m/>
    <m/>
    <m/>
    <m/>
    <n v="703345"/>
    <n v="0"/>
    <n v="0"/>
    <n v="0"/>
    <n v="0"/>
    <n v="0"/>
    <n v="0"/>
    <n v="0"/>
    <n v="0"/>
    <n v="0"/>
    <n v="0"/>
    <m/>
    <m/>
    <m/>
    <n v="0"/>
  </r>
  <r>
    <n v="890303841"/>
    <s v="HOSP SAN JUAN DE DIOS -CALI-"/>
    <s v="CA"/>
    <n v="395878"/>
    <s v="CA395878"/>
    <s v="890303841_CA395878"/>
    <d v="2023-05-20T00:00:00"/>
    <d v="2023-05-20T00:00:00"/>
    <n v="736545"/>
    <n v="736545"/>
    <m/>
    <e v="#N/A"/>
    <x v="1"/>
    <n v="0"/>
    <m/>
    <m/>
    <m/>
    <m/>
    <s v="Finalizada"/>
    <d v="2023-05-20T00:00:00"/>
    <d v="2023-06-20T00:00:00"/>
    <d v="2023-06-20T00:00:00"/>
    <m/>
    <n v="736545"/>
    <n v="0"/>
    <n v="0"/>
    <n v="0"/>
    <m/>
    <m/>
    <n v="0"/>
    <m/>
    <n v="0"/>
    <m/>
    <m/>
    <m/>
    <m/>
    <m/>
    <n v="736545"/>
    <n v="0"/>
    <n v="0"/>
    <n v="0"/>
    <n v="0"/>
    <n v="0"/>
    <n v="0"/>
    <n v="0"/>
    <n v="0"/>
    <n v="0"/>
    <n v="0"/>
    <m/>
    <m/>
    <m/>
    <n v="0"/>
  </r>
  <r>
    <n v="890303841"/>
    <s v="HOSP SAN JUAN DE DIOS -CALI-"/>
    <s v="CA"/>
    <n v="393419"/>
    <s v="CA393419"/>
    <s v="890303841_CA393419"/>
    <d v="2023-04-19T00:00:00"/>
    <d v="2023-04-19T00:00:00"/>
    <n v="82645"/>
    <n v="82645"/>
    <m/>
    <e v="#N/A"/>
    <x v="1"/>
    <n v="0"/>
    <m/>
    <m/>
    <m/>
    <m/>
    <s v="Finalizada"/>
    <d v="2023-04-19T00:00:00"/>
    <d v="2023-05-21T00:00:00"/>
    <d v="2023-05-21T00:00:00"/>
    <m/>
    <n v="82645"/>
    <n v="0"/>
    <n v="0"/>
    <n v="0"/>
    <m/>
    <m/>
    <n v="0"/>
    <m/>
    <n v="0"/>
    <m/>
    <m/>
    <m/>
    <m/>
    <m/>
    <n v="82645"/>
    <n v="0"/>
    <n v="0"/>
    <n v="0"/>
    <n v="0"/>
    <n v="0"/>
    <n v="0"/>
    <n v="0"/>
    <n v="0"/>
    <n v="0"/>
    <n v="0"/>
    <m/>
    <m/>
    <m/>
    <n v="0"/>
  </r>
  <r>
    <n v="890303841"/>
    <s v="HOSP SAN JUAN DE DIOS -CALI-"/>
    <s v="CB"/>
    <n v="312484"/>
    <s v="CB312484"/>
    <s v="890303841_CB312484"/>
    <d v="2023-03-08T00:00:00"/>
    <d v="2023-03-08T00:00:00"/>
    <n v="32155"/>
    <n v="88113"/>
    <m/>
    <e v="#N/A"/>
    <x v="1"/>
    <n v="0"/>
    <m/>
    <m/>
    <m/>
    <m/>
    <s v="Finalizada"/>
    <d v="2023-03-08T00:00:00"/>
    <d v="2023-05-08T00:00:00"/>
    <d v="2023-05-08T00:00:00"/>
    <m/>
    <n v="88113"/>
    <n v="0"/>
    <n v="0"/>
    <n v="0"/>
    <m/>
    <m/>
    <n v="0"/>
    <m/>
    <n v="0"/>
    <m/>
    <m/>
    <m/>
    <m/>
    <m/>
    <n v="88113"/>
    <n v="0"/>
    <n v="0"/>
    <n v="0"/>
    <n v="0"/>
    <n v="0"/>
    <n v="0"/>
    <n v="0"/>
    <n v="0"/>
    <n v="0"/>
    <n v="0"/>
    <m/>
    <m/>
    <m/>
    <n v="0"/>
  </r>
  <r>
    <n v="890303841"/>
    <s v="HOSP SAN JUAN DE DIOS -CALI-"/>
    <s v="CB"/>
    <n v="424127"/>
    <s v="CB424127"/>
    <s v="890303841_CB424127"/>
    <d v="2024-07-29T00:00:00"/>
    <d v="2024-07-29T00:00:00"/>
    <n v="1370292"/>
    <n v="1370292"/>
    <m/>
    <s v="FACTURA CANCELADA PARCIALMENTE - GLOSA PENDIENTE POR CONCILIAR"/>
    <x v="2"/>
    <n v="0"/>
    <m/>
    <m/>
    <m/>
    <m/>
    <s v="Para respuesta prestador"/>
    <d v="2024-07-29T00:00:00"/>
    <d v="2024-09-02T00:00:00"/>
    <d v="2024-10-08T00:00:00"/>
    <m/>
    <n v="1370292"/>
    <n v="297000"/>
    <n v="0"/>
    <n v="0"/>
    <m/>
    <m/>
    <n v="0"/>
    <s v="Yufrey Hernandez Truque"/>
    <n v="297000"/>
    <s v="GLOSA"/>
    <s v="soporte se realiza o bjecion por soporte de la hojas de translado de ambulancia no soportado de cartago a pererira $297000"/>
    <s v="SOPORTE"/>
    <s v="Atención inicial de urgencias | Atención de urgencias | Urgencias"/>
    <s v="Urgencias"/>
    <n v="1073292"/>
    <n v="0"/>
    <n v="0"/>
    <n v="0"/>
    <n v="0"/>
    <n v="297000"/>
    <n v="0"/>
    <n v="0"/>
    <n v="0"/>
    <n v="0"/>
    <n v="0"/>
    <m/>
    <m/>
    <m/>
    <n v="0"/>
  </r>
  <r>
    <n v="890303841"/>
    <s v="HOSP SAN JUAN DE DIOS -CALI-"/>
    <s v="C1"/>
    <n v="264838"/>
    <s v="C1264838"/>
    <s v="890303841_C1264838"/>
    <d v="2021-03-26T00:00:00"/>
    <d v="2021-03-26T00:00:00"/>
    <n v="59700"/>
    <n v="59700"/>
    <m/>
    <s v="FACTURA DEVUELTA"/>
    <x v="3"/>
    <n v="0"/>
    <m/>
    <m/>
    <m/>
    <m/>
    <s v="Devuelta"/>
    <d v="2021-03-26T00:00:00"/>
    <d v="2024-07-15T00:00:00"/>
    <m/>
    <d v="2024-07-22T00:00:00"/>
    <n v="59700"/>
    <n v="0"/>
    <n v="0"/>
    <n v="59700"/>
    <m/>
    <s v="AUT: SE REALIZA DEVOLUCIÓN DE FACTURA CON SOPORTES COMPLETOS, FACTURA NO CUENTA CON AUTORIZACIÓN PARA LOS SERVICIOS FACTURADOS, FAVOR COMUNICARSE CON EL ÁREA ENCARGADA, SOLICITARLA A LA CAP, CORREO ELECTRÓNICO: autorizacionescap@epsdelagente.com.co "/>
    <n v="0"/>
    <m/>
    <n v="59700"/>
    <s v="DEVOLUCION"/>
    <s v="AUT: SE REALIZA DEVOLUCIÓN DE FACTURA CON SOPORTES COMPLETOS, FACTURA NO CUENTA CON AUTORIZACIÓN PARA LOS SERVICIOS FACTURADOS, FAVOR COMUNICARSE CON EL ÁREA ENCARGADA, SOLICITARLA A LA CAP, CORREO ELECTRÓNICO: autorizacionescap@epsdelagente.com.co "/>
    <s v="AUTORIZACION"/>
    <s v="Atención de urgencias"/>
    <s v="Urgencias"/>
    <n v="0"/>
    <n v="59700"/>
    <n v="0"/>
    <n v="0"/>
    <n v="0"/>
    <n v="0"/>
    <n v="0"/>
    <n v="0"/>
    <n v="0"/>
    <n v="0"/>
    <n v="0"/>
    <m/>
    <m/>
    <m/>
    <n v="0"/>
  </r>
  <r>
    <n v="890303841"/>
    <s v="HOSP SAN JUAN DE DIOS -CALI-"/>
    <s v="CB"/>
    <n v="370882"/>
    <s v="CB370882"/>
    <s v="890303841_CB370882"/>
    <d v="2023-12-14T00:00:00"/>
    <d v="2023-12-14T00:00:00"/>
    <n v="119020"/>
    <n v="119020"/>
    <m/>
    <s v="FACTURA DEVUELTA"/>
    <x v="3"/>
    <n v="0"/>
    <m/>
    <m/>
    <m/>
    <m/>
    <s v="Devuelta"/>
    <d v="2023-12-14T00:00:00"/>
    <d v="2024-07-15T00:00:00"/>
    <m/>
    <d v="2024-07-30T00:00:00"/>
    <n v="119020"/>
    <n v="0"/>
    <n v="0"/>
    <n v="119020"/>
    <m/>
    <s v="autorizacion  se sostiene devolucion al vlaidar no cuenta con la autorizacion de los material , solicitarla al area encargada capautorizaciones@epsdelagente.com.co, para darle tramite ala factura."/>
    <n v="0"/>
    <m/>
    <n v="119020"/>
    <s v="DEVOLUCION"/>
    <s v="autorizacion  se sostiene devolucion al vlaidar no cuenta con la autorizacion de los material , solicitarla al area encargada capautorizaciones@epsdelagente.com.co, para darle tramite ala factura."/>
    <s v="AUTORIZACION"/>
    <s v="Servicios hospitalarios"/>
    <s v="Hospitalario"/>
    <n v="0"/>
    <n v="119020"/>
    <n v="0"/>
    <n v="0"/>
    <n v="0"/>
    <n v="0"/>
    <n v="0"/>
    <n v="0"/>
    <n v="0"/>
    <n v="0"/>
    <n v="0"/>
    <m/>
    <m/>
    <m/>
    <n v="0"/>
  </r>
  <r>
    <n v="890303841"/>
    <s v="HOSP SAN JUAN DE DIOS -CALI-"/>
    <s v="CB"/>
    <n v="424332"/>
    <s v="CB424332"/>
    <s v="890303841_CB424332"/>
    <d v="2024-07-30T00:00:00"/>
    <d v="2024-07-30T00:00:00"/>
    <n v="34196"/>
    <n v="150893"/>
    <m/>
    <s v="FACTURA DEVUELTA"/>
    <x v="3"/>
    <n v="0"/>
    <m/>
    <m/>
    <m/>
    <m/>
    <s v="Devuelta"/>
    <d v="2024-07-30T00:00:00"/>
    <d v="2024-09-02T00:00:00"/>
    <m/>
    <d v="2024-09-28T00:00:00"/>
    <n v="150893"/>
    <n v="0"/>
    <n v="0"/>
    <n v="150893"/>
    <m/>
    <s v="autorizacion se deveulve factura con soportes ,solicitarla ala area encargada capautorizaciones@eposdelagente.com.co , raidcar los soportes para realizar el cierre del evento y darle tramite ala facturasujeta a pertinencia"/>
    <n v="0"/>
    <m/>
    <n v="150893"/>
    <s v="DEVOLUCION"/>
    <s v="autorizacion se deveulve factura con soportes ,solicitarla ala area encargada capautorizaciones@eposdelagente.com.co , raidcar los soportes para realizar el cierre del evento y darle tramite ala facturasujeta a pertinencia"/>
    <s v="AUTORIZACION"/>
    <s v="Atención inicial de urgencias | Atención de urgencias | Urgencias"/>
    <s v="Urgencias"/>
    <n v="0"/>
    <n v="150893"/>
    <n v="0"/>
    <n v="0"/>
    <n v="0"/>
    <n v="0"/>
    <n v="0"/>
    <n v="0"/>
    <n v="0"/>
    <n v="0"/>
    <n v="0"/>
    <m/>
    <m/>
    <m/>
    <n v="0"/>
  </r>
  <r>
    <n v="890303841"/>
    <s v="HOSP SAN JUAN DE DIOS -CALI-"/>
    <s v="CB"/>
    <n v="339364"/>
    <s v="CB339364"/>
    <s v="890303841_CB339364"/>
    <d v="2023-07-14T00:00:00"/>
    <d v="2023-07-14T00:00:00"/>
    <n v="173696"/>
    <n v="173696"/>
    <m/>
    <s v="FACTURA DEVUELTA"/>
    <x v="3"/>
    <n v="0"/>
    <m/>
    <m/>
    <m/>
    <m/>
    <s v="Devuelta"/>
    <d v="2023-07-14T00:00:00"/>
    <d v="2024-07-15T00:00:00"/>
    <m/>
    <d v="2024-09-08T00:00:00"/>
    <n v="173696"/>
    <n v="0"/>
    <n v="0"/>
    <n v="173696"/>
    <m/>
    <s v="AUT: SE REALIZA DEVOLUCIÓN DE FACTURA, LA AUTORIZACIÓN 122300007833 ESTÁ GENERADA PARA OTRO PRESTADOR NIT 900342064 - Clinica San Rafael sede Megacentro , FAVOR COMUNICARSE CON EL ÁREA ENCARGADA, SOLICITARLA A LA capautorizaciones@epsdelagente.com.co "/>
    <n v="0"/>
    <m/>
    <n v="173696"/>
    <s v="DEVOLUCION"/>
    <s v="AUT: SE REALIZA DEVOLUCIÓN DE FACTURA, LA AUTORIZACIÓN 122300007833 ESTÁ GENERADA PARA OTRO PRESTADOR NIT 900342064 - Clinica San Rafael sede Megacentro , FAVOR COMUNICARSE CON EL ÁREA ENCARGADA, SOLICITARLA A LA capautorizaciones@epsdelagente.com.co "/>
    <s v="AUTORIZACION"/>
    <s v="Atención de urgencias"/>
    <s v="Urgencias"/>
    <n v="0"/>
    <n v="173696"/>
    <n v="0"/>
    <n v="0"/>
    <n v="0"/>
    <n v="0"/>
    <n v="0"/>
    <n v="0"/>
    <n v="0"/>
    <n v="0"/>
    <n v="0"/>
    <m/>
    <m/>
    <m/>
    <n v="0"/>
  </r>
  <r>
    <n v="890303841"/>
    <s v="HOSP SAN JUAN DE DIOS -CALI-"/>
    <s v="C1"/>
    <n v="265635"/>
    <s v="C1265635"/>
    <s v="890303841_C1265635"/>
    <d v="2021-03-30T00:00:00"/>
    <d v="2021-03-30T00:00:00"/>
    <n v="314400"/>
    <n v="314400"/>
    <m/>
    <s v="FACTURA DEVUELTA"/>
    <x v="3"/>
    <n v="0"/>
    <m/>
    <m/>
    <m/>
    <m/>
    <s v="Devuelta"/>
    <d v="2021-03-30T00:00:00"/>
    <d v="2024-07-15T00:00:00"/>
    <m/>
    <d v="2024-07-22T00:00:00"/>
    <n v="314400"/>
    <n v="0"/>
    <n v="0"/>
    <n v="314400"/>
    <m/>
    <s v="AUT: Se devuelve factura con soportes originales, porque no se evidencia la autorización del servicio de urgencias ,favor solicitar autorización para dar tramite de pago al correo autorizacionescap@epscomfenalcovalle.com.co"/>
    <n v="0"/>
    <m/>
    <n v="314400"/>
    <s v="DEVOLUCION"/>
    <s v="AUT: Se devuelve factura con soportes originales, porque no se evidencia la autorización del servicio de urgencias ,favor solicitar autorización para dar tramite de pago al correo autorizacionescap@epscomfenalcovalle.com.co"/>
    <s v="AUTORIZACION"/>
    <s v="Atención de urgencias"/>
    <s v="Urgencias"/>
    <n v="0"/>
    <n v="314400"/>
    <n v="0"/>
    <n v="0"/>
    <n v="0"/>
    <n v="0"/>
    <n v="0"/>
    <n v="0"/>
    <n v="0"/>
    <n v="0"/>
    <n v="0"/>
    <m/>
    <m/>
    <m/>
    <n v="0"/>
  </r>
  <r>
    <n v="890303841"/>
    <s v="HOSP SAN JUAN DE DIOS -CALI-"/>
    <s v="C1"/>
    <n v="285387"/>
    <s v="C1285387"/>
    <s v="890303841_C1285387"/>
    <d v="2021-08-11T00:00:00"/>
    <d v="2021-08-11T00:00:00"/>
    <n v="407903"/>
    <n v="407903"/>
    <m/>
    <s v="FACTURA DEVUELTA"/>
    <x v="3"/>
    <n v="0"/>
    <m/>
    <m/>
    <m/>
    <m/>
    <s v="Devuelta"/>
    <d v="2021-08-11T00:00:00"/>
    <d v="2024-07-15T00:00:00"/>
    <m/>
    <d v="2024-07-22T00:00:00"/>
    <n v="407903"/>
    <n v="0"/>
    <n v="0"/>
    <n v="407903"/>
    <m/>
    <s v="AUT: Se sostiene devolución de factura con soportes originales, porque no se evidencia la autorización del servicio de urgencias, favor solicitar autorización para dar tramite de pago al correo capautorizaciones@epscomfenalcovalle.com.co  "/>
    <n v="0"/>
    <m/>
    <n v="407903"/>
    <s v="DEVOLUCION"/>
    <s v="AUT: Se sostiene devolución de factura con soportes originales, porque no se evidencia la autorización del servicio de urgencias, favor solicitar autorización para dar tramite de pago al correo capautorizaciones@epscomfenalcovalle.com.co  "/>
    <s v="AUTORIZACION"/>
    <s v="Atención de urgencias"/>
    <s v="Urgencias"/>
    <n v="0"/>
    <n v="407903"/>
    <n v="0"/>
    <n v="0"/>
    <n v="0"/>
    <n v="0"/>
    <n v="0"/>
    <n v="0"/>
    <n v="0"/>
    <n v="0"/>
    <n v="0"/>
    <m/>
    <m/>
    <m/>
    <n v="0"/>
  </r>
  <r>
    <n v="890303841"/>
    <s v="HOSP SAN JUAN DE DIOS -CALI-"/>
    <s v="CB"/>
    <n v="349231"/>
    <s v="CB349231"/>
    <s v="890303841_CB349231"/>
    <d v="2023-09-06T00:00:00"/>
    <d v="2023-09-06T00:00:00"/>
    <n v="441344"/>
    <n v="441344"/>
    <m/>
    <s v="FACTURA DEVUELTA"/>
    <x v="3"/>
    <n v="0"/>
    <m/>
    <m/>
    <m/>
    <m/>
    <s v="Devuelta"/>
    <d v="2023-09-06T00:00:00"/>
    <d v="2024-07-15T00:00:00"/>
    <m/>
    <d v="2024-07-22T00:00:00"/>
    <n v="441344"/>
    <n v="0"/>
    <n v="0"/>
    <n v="441344"/>
    <m/>
    <s v="AUT: SE REALIZA DEVOLUCIÓN DE FACTURA CON SOPORTES COMPLETOS, FACTURA NO CUENTA CON AUTORIZACIÓN PARA LOS SERVICIOS FACTURADOS, FAVOR COMUNICARSE CON EL ÁREA  ENCARGADA, SOLICITARLA A LA CAP, CORREO ELECTRÓNICO: autorizacionescap@epsdelagente.com.co"/>
    <n v="0"/>
    <m/>
    <n v="441344"/>
    <s v="DEVOLUCION"/>
    <s v="AUT: SE REALIZA DEVOLUCIÓN DE FACTURA CON SOPORTES COMPLETOS, FACTURA NO CUENTA CON AUTORIZACIÓN PARA LOS SERVICIOS FACTURADOS, FAVOR COMUNICARSE CON EL ÁREA  ENCARGADA, SOLICITARLA A LA CAP, CORREO ELECTRÓNICO: autorizacionescap@epsdelagente.com.co"/>
    <s v="AUTORIZACION"/>
    <s v="Atención de urgencias"/>
    <s v="Urgencias"/>
    <n v="0"/>
    <n v="441344"/>
    <n v="0"/>
    <n v="0"/>
    <n v="0"/>
    <n v="0"/>
    <n v="0"/>
    <n v="0"/>
    <n v="0"/>
    <n v="0"/>
    <n v="0"/>
    <m/>
    <m/>
    <m/>
    <n v="0"/>
  </r>
  <r>
    <n v="890303841"/>
    <s v="HOSP SAN JUAN DE DIOS -CALI-"/>
    <s v="CB"/>
    <n v="415250"/>
    <s v="CB415250"/>
    <s v="890303841_CB415250"/>
    <d v="2024-06-18T00:00:00"/>
    <d v="2024-06-18T00:00:00"/>
    <n v="498014"/>
    <n v="498014"/>
    <m/>
    <s v="FACTURA DEVUELTA"/>
    <x v="3"/>
    <n v="0"/>
    <m/>
    <m/>
    <m/>
    <m/>
    <s v="Devuelta"/>
    <d v="2024-06-18T00:00:00"/>
    <d v="2024-08-01T00:00:00"/>
    <m/>
    <d v="2024-09-05T00:00:00"/>
    <n v="498014"/>
    <n v="0"/>
    <n v="0"/>
    <n v="498014"/>
    <m/>
    <s v="autorizacion se devuelve factura con soportes no cuenta con la autorizacion para los servicios prestados,radicar los soportes al area encargada capautorizaciones@psdelagente,para que realicen el cierre del evento. y para darle tramite ala factura. el correo enviado donde pidieron la solicitud no cooresponde ,esta errado."/>
    <n v="0"/>
    <m/>
    <n v="498014"/>
    <s v="DEVOLUCION"/>
    <s v="autorizacion se devuelve factura con soportes no cuenta con la autorizacion para los servicios prestados,radicar los soportes al area encargada capautorizaciones@psdelagente,para que realicen el cierre del evento. y para darle tramite ala factura. el correo enviado donde pidieron la solicitud no cooresponde ,esta errado."/>
    <s v="AUTORIZACION"/>
    <s v="Atención inicial de urgencias | Atención de urgencias | Urgencias"/>
    <s v="Urgencias"/>
    <n v="0"/>
    <n v="498014"/>
    <n v="0"/>
    <n v="0"/>
    <n v="0"/>
    <n v="0"/>
    <n v="0"/>
    <n v="0"/>
    <n v="0"/>
    <n v="0"/>
    <n v="0"/>
    <m/>
    <m/>
    <m/>
    <n v="0"/>
  </r>
  <r>
    <n v="890303841"/>
    <s v="HOSP SAN JUAN DE DIOS -CALI-"/>
    <s v="CA"/>
    <n v="414578"/>
    <s v="CA414578"/>
    <s v="890303841_CA414578"/>
    <d v="2024-04-11T00:00:00"/>
    <d v="2024-04-11T00:00:00"/>
    <n v="690900"/>
    <n v="690900"/>
    <m/>
    <s v="FACTURA DEVUELTA"/>
    <x v="3"/>
    <n v="0"/>
    <m/>
    <m/>
    <m/>
    <m/>
    <s v="Devuelta"/>
    <d v="2024-04-11T00:00:00"/>
    <d v="2024-07-12T00:00:00"/>
    <m/>
    <d v="2024-08-01T00:00:00"/>
    <n v="690900"/>
    <n v="0"/>
    <n v="0"/>
    <n v="690900"/>
    <m/>
    <s v="AUTORIZACION SE DEVEULVE FACTURA CON SOPORTES COMPLETOS AL VALIDAR LOS DATOS NO CUENTA CON LA AUTORIZACION PARA EL PROCEDIMEINTO REALIZADO , SOLICITARLO ALA AUTORIZACIONESCAP@EPSDELAGENTE.COM.CO, PARA DARLE TRAMITE ALA FACTURA."/>
    <n v="0"/>
    <m/>
    <n v="690900"/>
    <s v="DEVOLUCION"/>
    <s v="AUTORIZACION SE DEVEULVE FACTURA CON SOPORTES COMPLETOS AL VALIDAR LOS DATOS NO CUENTA CON LA AUTORIZACION PARA EL PROCEDIMEINTO REALIZADO , SOLICITARLO ALA AUTORIZACIONESCAP@EPSDELAGENTE.COM.CO, PARA DARLE TRAMITE ALA FACTURA."/>
    <s v="AUTORIZACION"/>
    <s v="Atención de urgencias"/>
    <s v="Urgencias"/>
    <n v="0"/>
    <n v="690900"/>
    <n v="0"/>
    <n v="0"/>
    <n v="0"/>
    <n v="0"/>
    <n v="0"/>
    <n v="0"/>
    <n v="0"/>
    <n v="0"/>
    <n v="0"/>
    <m/>
    <m/>
    <m/>
    <n v="0"/>
  </r>
  <r>
    <n v="890303841"/>
    <s v="HOSP SAN JUAN DE DIOS -CALI-"/>
    <s v="CB"/>
    <n v="347244"/>
    <s v="CB347244"/>
    <s v="890303841_CB347244"/>
    <d v="2023-08-27T00:00:00"/>
    <d v="2023-08-27T00:00:00"/>
    <n v="1034130"/>
    <n v="1034130"/>
    <m/>
    <s v="FACTURA DEVUELTA"/>
    <x v="3"/>
    <n v="0"/>
    <m/>
    <m/>
    <m/>
    <m/>
    <s v="Devuelta"/>
    <d v="2023-08-27T00:00:00"/>
    <d v="2024-07-15T00:00:00"/>
    <m/>
    <d v="2024-07-22T00:00:00"/>
    <n v="1034130"/>
    <n v="0"/>
    <n v="0"/>
    <n v="1034130"/>
    <m/>
    <s v="AUT: SE REALIZA DEVOLUCIÓN DE FACTURA CON SOPORTES COMPLETOS, FACTURA NO CUENTA CON AUTORIZACIÓN PARA LOS SERVICIOS FACTURADOS, FAVOR COMUNICARSE CON EL ÁREA  ENCARGADA, SOLICITARLA A LA CAP, CORREO ELECTRÓNICO: autorizacionescap@epsdelagente.com.co"/>
    <n v="0"/>
    <m/>
    <n v="1034130"/>
    <s v="DEVOLUCION"/>
    <s v="AUT: SE REALIZA DEVOLUCIÓN DE FACTURA CON SOPORTES COMPLETOS, FACTURA NO CUENTA CON AUTORIZACIÓN PARA LOS SERVICIOS FACTURADOS, FAVOR COMUNICARSE CON EL ÁREA  ENCARGADA, SOLICITARLA A LA CAP, CORREO ELECTRÓNICO: autorizacionescap@epsdelagente.com.co"/>
    <s v="AUTORIZACION"/>
    <s v="Atención de urgencias"/>
    <s v="Urgencias"/>
    <n v="0"/>
    <n v="1034130"/>
    <n v="0"/>
    <n v="0"/>
    <n v="0"/>
    <n v="0"/>
    <n v="0"/>
    <n v="0"/>
    <n v="0"/>
    <n v="0"/>
    <n v="0"/>
    <m/>
    <m/>
    <m/>
    <n v="0"/>
  </r>
  <r>
    <n v="890303841"/>
    <s v="HOSP SAN JUAN DE DIOS -CALI-"/>
    <s v="CA"/>
    <n v="441665"/>
    <s v="CA441665"/>
    <s v="890303841_CA441665"/>
    <d v="2024-09-11T00:00:00"/>
    <d v="2024-09-11T00:00:00"/>
    <n v="1212883"/>
    <n v="1212883"/>
    <m/>
    <s v="FACTURA EN PROCESO INTERNO"/>
    <x v="3"/>
    <n v="0"/>
    <m/>
    <m/>
    <m/>
    <m/>
    <s v="Devuelta"/>
    <d v="2024-09-11T00:00:00"/>
    <d v="2024-11-14T00:00:00"/>
    <m/>
    <d v="2024-11-30T00:00:00"/>
    <n v="1212883"/>
    <n v="0"/>
    <n v="0"/>
    <n v="1212883"/>
    <m/>
    <s v="autorizacion  se deveulve factura con soportes completos al validar los datos dela factura no cuenta con la autorizacion final del cierre final evento , soliciatrla al area encargada capautorizaciones@epsdelagente.com.co ,sujta apertinencia"/>
    <n v="0"/>
    <m/>
    <n v="1212883"/>
    <s v="DEVOLUCION"/>
    <s v="autorizacion  se deveulve factura con soportes completos al validar los datos dela factura no cuenta con la autorizacion final del cierre final evento , soliciatrla al area encargada capautorizaciones@epsdelagente.com.co ,sujta apertinencia"/>
    <s v="AUTORIZACION"/>
    <n v="0"/>
    <n v="0"/>
    <n v="0"/>
    <n v="1212883"/>
    <n v="0"/>
    <n v="0"/>
    <n v="0"/>
    <n v="0"/>
    <n v="0"/>
    <n v="0"/>
    <n v="0"/>
    <n v="0"/>
    <n v="0"/>
    <m/>
    <m/>
    <m/>
    <n v="0"/>
  </r>
  <r>
    <n v="890303841"/>
    <s v="HOSP SAN JUAN DE DIOS -CALI-"/>
    <s v="CB"/>
    <n v="424817"/>
    <s v="CB424817"/>
    <s v="890303841_CB424817"/>
    <d v="2024-08-01T00:00:00"/>
    <d v="2024-08-01T00:00:00"/>
    <n v="1284731"/>
    <n v="1284731"/>
    <m/>
    <s v="FACTURA DEVUELTA"/>
    <x v="3"/>
    <n v="0"/>
    <m/>
    <m/>
    <m/>
    <m/>
    <s v="Devuelta"/>
    <d v="2024-08-01T00:00:00"/>
    <d v="2024-10-04T00:00:00"/>
    <m/>
    <d v="2024-10-23T00:00:00"/>
    <n v="1284731"/>
    <n v="0"/>
    <n v="0"/>
    <n v="1284731"/>
    <m/>
    <s v="AUT: SE SOSTIENE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
    <n v="0"/>
    <m/>
    <n v="1284731"/>
    <s v="DEVOLUCION"/>
    <s v="AUT: SE SOSTIENE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
    <s v="AUTORIZACION"/>
    <s v="Atención de urgencias"/>
    <s v="Urgencias"/>
    <n v="0"/>
    <n v="1284731"/>
    <n v="0"/>
    <n v="0"/>
    <n v="0"/>
    <n v="0"/>
    <n v="0"/>
    <n v="0"/>
    <n v="0"/>
    <n v="0"/>
    <n v="0"/>
    <m/>
    <m/>
    <m/>
    <n v="0"/>
  </r>
  <r>
    <n v="890303841"/>
    <s v="HOSP SAN JUAN DE DIOS -CALI-"/>
    <s v="CA"/>
    <n v="439186"/>
    <s v="CA439186"/>
    <s v="890303841_CA439186"/>
    <d v="2024-08-31T00:00:00"/>
    <d v="2024-08-31T00:00:00"/>
    <n v="1694819"/>
    <n v="1694819"/>
    <m/>
    <s v="FACTURA DEVUELTA"/>
    <x v="3"/>
    <n v="0"/>
    <m/>
    <m/>
    <m/>
    <m/>
    <s v="Devuelta"/>
    <d v="2024-08-31T00:00:00"/>
    <d v="2024-09-11T00:00:00"/>
    <m/>
    <d v="2024-10-04T00:00:00"/>
    <n v="1694819"/>
    <n v="0"/>
    <n v="0"/>
    <n v="1694819"/>
    <m/>
    <s v="AUT: SE REALIZA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
    <n v="0"/>
    <m/>
    <n v="1694819"/>
    <s v="DEVOLUCION"/>
    <s v="AUT: SE REALIZA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
    <s v="AUTORIZACION"/>
    <s v="Urgencias"/>
    <s v="Urgencias"/>
    <n v="0"/>
    <n v="1694819"/>
    <n v="0"/>
    <n v="0"/>
    <n v="0"/>
    <n v="0"/>
    <n v="0"/>
    <n v="0"/>
    <n v="0"/>
    <n v="0"/>
    <n v="0"/>
    <m/>
    <m/>
    <m/>
    <n v="0"/>
  </r>
  <r>
    <n v="890303841"/>
    <s v="HOSP SAN JUAN DE DIOS -CALI-"/>
    <s v="CA"/>
    <n v="421718"/>
    <s v="CA421718"/>
    <s v="890303841_CA421718"/>
    <d v="2024-05-31T00:00:00"/>
    <d v="2024-05-31T00:00:00"/>
    <n v="5779205"/>
    <n v="5779205"/>
    <m/>
    <s v="FACTURA DEVUELTA"/>
    <x v="3"/>
    <n v="0"/>
    <m/>
    <m/>
    <m/>
    <m/>
    <s v="Devuelta"/>
    <d v="2024-05-31T00:00:00"/>
    <d v="2024-08-01T00:00:00"/>
    <m/>
    <d v="2024-08-22T00:00:00"/>
    <n v="5779205"/>
    <n v="0"/>
    <n v="0"/>
    <n v="5779205"/>
    <m/>
    <s v="autorizacion se sostiene devolucion  se realiza devolucion al validar no cuenta con la autorizacion de internacion , no se evidencia el cierrre final del evento , radicar la factura con los soportes al area encargada capautorizaciones@epsdelagente.com.co,para realiza el cierre final y ,sujeta a pertinencia medica. "/>
    <n v="0"/>
    <m/>
    <n v="5779205"/>
    <s v="DEVOLUCION"/>
    <s v="autorizacion se sostiene devolucion  se realiza devolucion al validar no cuenta con la autorizacion de internacion , no se evidencia el cierrre final del evento , radicar la factura con los soportes al area encargada capautorizaciones@epsdelagente.com.co,para realiza el cierre final y ,sujeta a pertinencia medica. "/>
    <s v="AUTORIZACION"/>
    <s v="Atención de urgencias"/>
    <s v="Urgencias"/>
    <n v="0"/>
    <n v="5779205"/>
    <n v="0"/>
    <n v="0"/>
    <n v="0"/>
    <n v="0"/>
    <n v="0"/>
    <n v="0"/>
    <n v="0"/>
    <n v="0"/>
    <n v="0"/>
    <m/>
    <m/>
    <m/>
    <n v="0"/>
  </r>
  <r>
    <n v="890303841"/>
    <s v="HOSP SAN JUAN DE DIOS -CALI-"/>
    <s v="CB"/>
    <n v="302533"/>
    <s v="CB302533"/>
    <s v="890303841_CB302533"/>
    <d v="2023-01-22T00:00:00"/>
    <d v="2023-01-22T00:00:00"/>
    <n v="80832"/>
    <n v="80832"/>
    <m/>
    <s v="FACTURA DEVUELTA"/>
    <x v="3"/>
    <n v="0"/>
    <m/>
    <m/>
    <m/>
    <m/>
    <s v="Devuelta"/>
    <d v="2023-01-22T00:00:00"/>
    <d v="2023-04-18T00:00:00"/>
    <d v="2023-04-18T00:00:00"/>
    <d v="2023-04-24T00:00:00"/>
    <n v="80832"/>
    <n v="0"/>
    <n v="0"/>
    <n v="80832"/>
    <m/>
    <s v="MIGRACION: COVID SE DEVUELVE FACTURA NO PASA LA VALIDACION NO ESTA REPORTADA EN SISMUESTRA.MILENA"/>
    <n v="0"/>
    <m/>
    <n v="80832"/>
    <s v="DEVOLUCION"/>
    <s v="COVID SE DEVUELVE FACTURA NO PASA LA VALIDACION NO ESTA REPO RTADA EN SISMUESTRA.MILENA                                                                                                                                                                                                                                                                                                                                                                                                                                                                                                                                                                                                                                                                                                                                                                                                                                                                                                                                                                                                                                                                                                                                                                                                                                                                                                                                                                                                                                                                     "/>
    <s v="COVID-19"/>
    <s v="NULL"/>
    <s v="Ambulatorio"/>
    <n v="0"/>
    <n v="80832"/>
    <n v="0"/>
    <n v="0"/>
    <n v="0"/>
    <n v="0"/>
    <n v="0"/>
    <n v="0"/>
    <n v="0"/>
    <n v="0"/>
    <n v="0"/>
    <m/>
    <m/>
    <m/>
    <n v="0"/>
  </r>
  <r>
    <n v="890303841"/>
    <s v="HOSP SAN JUAN DE DIOS -CALI-"/>
    <s v="CB"/>
    <n v="302534"/>
    <s v="CB302534"/>
    <s v="890303841_CB302534"/>
    <d v="2023-01-22T00:00:00"/>
    <d v="2023-01-22T00:00:00"/>
    <n v="5620962"/>
    <n v="5620962"/>
    <m/>
    <s v="FACTURA DEVUELTA"/>
    <x v="3"/>
    <n v="0"/>
    <m/>
    <m/>
    <m/>
    <m/>
    <s v="Devuelta"/>
    <d v="2023-01-22T00:00:00"/>
    <d v="2023-04-18T00:00:00"/>
    <d v="2023-06-20T00:00:00"/>
    <d v="2023-04-22T00:00:00"/>
    <n v="5620962"/>
    <n v="0"/>
    <n v="0"/>
    <n v="5620962"/>
    <m/>
    <s v="MIGRACION"/>
    <n v="0"/>
    <m/>
    <n v="5620962"/>
    <s v="DEVOLUCION"/>
    <s v="AUT: SE SOSTIENE DEVOLUCION FACTURA NO HAY AUTORIZACION PARA INTERNACION.                                               SOLO AHY DE URGENCIAS 230178524717581 GESTIONAR CON EL AREA ENCARGADA DE AUTORIZACIONES. SE REALIZA OBEJCION DRA MAIBER  ACEVEDO 608 Pertinencia médica Urocultivo no interpretado H HC.$ 81.400 FACTURACION 106 Cánula nasal FACT 2 Se acepta 1por estancia.  $ 3.802 -101 Estancia Facturan Bipersonal 5 d 19 de Enero a las 14 horas se aceptan  como 4 cama dísa 17-días (Enero 17- 22). El paciente ingresa  a piso de Hospital 18 ENERO Se objeta la diferencia. ($324.800- 218.833)x2    YUFREY                                                                                                                                                                                                                                                                                                                                                                                                                                                                                                                                                                                                                                                                                                                                                                                                                                                                                                                              "/>
    <s v="FACTURACION"/>
    <s v="NULL"/>
    <s v="Ambulatorio"/>
    <n v="0"/>
    <n v="5620962"/>
    <n v="0"/>
    <n v="0"/>
    <n v="0"/>
    <n v="0"/>
    <n v="0"/>
    <n v="0"/>
    <n v="0"/>
    <n v="0"/>
    <n v="0"/>
    <m/>
    <m/>
    <m/>
    <n v="0"/>
  </r>
  <r>
    <n v="890303841"/>
    <s v="HOSP SAN JUAN DE DIOS -CALI-"/>
    <s v="CA"/>
    <n v="369480"/>
    <s v="CA369480"/>
    <s v="890303841_CA369480"/>
    <d v="2022-10-13T00:00:00"/>
    <d v="2022-10-13T00:00:00"/>
    <n v="36630"/>
    <n v="140400"/>
    <m/>
    <s v="FACTURA DEVUELTA"/>
    <x v="3"/>
    <n v="0"/>
    <m/>
    <m/>
    <m/>
    <m/>
    <s v="Devuelta"/>
    <d v="2022-10-13T00:00:00"/>
    <d v="2024-07-12T00:00:00"/>
    <m/>
    <d v="2024-07-22T00:00:00"/>
    <n v="140400"/>
    <n v="0"/>
    <n v="0"/>
    <n v="140400"/>
    <m/>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n v="0"/>
    <m/>
    <n v="140400"/>
    <s v="DEVOLUCION"/>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s v="SOPORTE"/>
    <s v="Atención de urgencias"/>
    <s v="Urgencias"/>
    <n v="0"/>
    <n v="140400"/>
    <n v="0"/>
    <n v="0"/>
    <n v="0"/>
    <n v="0"/>
    <n v="0"/>
    <n v="0"/>
    <n v="0"/>
    <n v="0"/>
    <n v="0"/>
    <m/>
    <m/>
    <m/>
    <n v="0"/>
  </r>
  <r>
    <n v="890303841"/>
    <s v="HOSP SAN JUAN DE DIOS -CALI-"/>
    <s v="C1"/>
    <n v="277036"/>
    <s v="C1277036"/>
    <s v="890303841_C1277036"/>
    <d v="2021-06-24T00:00:00"/>
    <d v="2021-06-24T00:00:00"/>
    <n v="141400"/>
    <n v="141400"/>
    <m/>
    <s v="FACTURA DEVUELTA"/>
    <x v="3"/>
    <n v="0"/>
    <m/>
    <m/>
    <m/>
    <m/>
    <s v="Devuelta"/>
    <d v="2021-06-24T00:00:00"/>
    <d v="2024-07-12T00:00:00"/>
    <m/>
    <d v="2024-07-22T00:00:00"/>
    <n v="141400"/>
    <n v="0"/>
    <n v="0"/>
    <n v="141400"/>
    <m/>
    <s v="SPTE.INCOMPLETO: SE REALIZA DEVOLUCIÓN DE DOCUMENTOS COMPLETOS , CONFORME A AUDITORÍA REALIZADA, SE IDENTIFICA QUE NO ADJUNTAN  DOCUMENTO FACTURA, NO ADJUNTAN DETALLE DE CARGOS, NO ADJUNTAN  HISTORÍA CLÍNICA, NO ADJUNTAN NOTAS DE ENFERMERÍA, NO ADJUNTAN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
    <n v="0"/>
    <m/>
    <n v="141400"/>
    <s v="DEVOLUCION"/>
    <s v="SPTE.INCOMPLETO: SE REALIZA DEVOLUCIÓN DE DOCUMENTOS COMPLETOS , CONFORME A AUDITORÍA REALIZADA, SE IDENTIFICA QUE NO ADJUNTAN  DOCUMENTO FACTURA, NO ADJUNTAN DETALLE DE CARGOS, NO ADJUNTAN  HISTORÍA CLÍNICA, NO ADJUNTAN NOTAS DE ENFERMERÍA, NO ADJUNTAN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
    <s v="SOPORTE"/>
    <s v="Atención de urgencias"/>
    <s v="Urgencias"/>
    <n v="0"/>
    <n v="141400"/>
    <n v="0"/>
    <n v="0"/>
    <n v="0"/>
    <n v="0"/>
    <n v="0"/>
    <n v="0"/>
    <n v="0"/>
    <n v="0"/>
    <n v="0"/>
    <m/>
    <m/>
    <m/>
    <n v="0"/>
  </r>
  <r>
    <n v="890303841"/>
    <s v="HOSP SAN JUAN DE DIOS -CALI-"/>
    <s v="CA"/>
    <n v="373991"/>
    <s v="CA373991"/>
    <s v="890303841_CA373991"/>
    <d v="2022-11-14T00:00:00"/>
    <d v="2022-11-14T00:00:00"/>
    <n v="297084"/>
    <n v="297084"/>
    <m/>
    <s v="FACTURA DEVUELTA"/>
    <x v="3"/>
    <n v="0"/>
    <m/>
    <m/>
    <m/>
    <m/>
    <s v="Devuelta"/>
    <d v="2022-11-14T00:00:00"/>
    <d v="2024-07-12T00:00:00"/>
    <m/>
    <d v="2024-07-22T00:00:00"/>
    <n v="297084"/>
    <n v="0"/>
    <n v="0"/>
    <n v="297084"/>
    <m/>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
    <n v="0"/>
    <m/>
    <n v="297084"/>
    <s v="DEVOLUCION"/>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
    <s v="SOPORTE"/>
    <s v="Atención de urgencias"/>
    <s v="Urgencias"/>
    <n v="0"/>
    <n v="297084"/>
    <n v="0"/>
    <n v="0"/>
    <n v="0"/>
    <n v="0"/>
    <n v="0"/>
    <n v="0"/>
    <n v="0"/>
    <n v="0"/>
    <n v="0"/>
    <m/>
    <m/>
    <m/>
    <n v="0"/>
  </r>
  <r>
    <n v="890303841"/>
    <s v="HOSP SAN JUAN DE DIOS -CALI-"/>
    <s v="C1"/>
    <n v="265892"/>
    <s v="C1265892"/>
    <s v="890303841_C1265892"/>
    <d v="2021-03-31T00:00:00"/>
    <d v="2021-03-31T00:00:00"/>
    <n v="416711"/>
    <n v="416711"/>
    <m/>
    <s v="FACTURA DEVUELTA"/>
    <x v="3"/>
    <n v="0"/>
    <m/>
    <m/>
    <m/>
    <m/>
    <s v="Devuelta"/>
    <d v="2021-03-31T00:00:00"/>
    <d v="2024-07-15T00:00:00"/>
    <m/>
    <d v="2024-08-01T00:00:00"/>
    <n v="416711"/>
    <n v="0"/>
    <n v="0"/>
    <n v="416711"/>
    <m/>
    <s v="MIGRACION: Se se sostiene devolución de factura con soportes originales, porque no seevidencia la autorizacion del servicio de urgencias,favor solicitar autorizacion para dar tramite de pago al correo capautorizaciones@epsdelagente.com.co. NC.  La autorización 210908523660990, se encuentra facturada en la fecha: 25/09/2021 en factura C1266112."/>
    <n v="0"/>
    <m/>
    <n v="416711"/>
    <s v="DEVOLUCION"/>
    <s v="MIGRACION: Se se sostiene devolución de factura con soportes originales, porque no seevidencia la autorizacion del servicio de urgencias,favor solicitar autorizacion para dar tramite de pago al correo capautorizaciones@epsdelagente.com.co. NC.  La autorización 210908523660990, se encuentra facturada en la fecha: 25/09/2021 en factura C1266112."/>
    <s v="SOPORTE"/>
    <s v="Atención de urgencias"/>
    <s v="Urgencias"/>
    <n v="0"/>
    <n v="416711"/>
    <n v="0"/>
    <n v="0"/>
    <n v="0"/>
    <n v="0"/>
    <n v="0"/>
    <n v="0"/>
    <n v="0"/>
    <n v="0"/>
    <n v="0"/>
    <m/>
    <m/>
    <m/>
    <n v="0"/>
  </r>
  <r>
    <n v="890303841"/>
    <s v="HOSP SAN JUAN DE DIOS -CALI-"/>
    <s v="CA"/>
    <n v="346910"/>
    <s v="CA346910"/>
    <s v="890303841_CA346910"/>
    <d v="2022-06-15T00:00:00"/>
    <d v="2022-06-15T00:00:00"/>
    <n v="1061747"/>
    <n v="1061747"/>
    <m/>
    <s v="FACTURA DEVUELTA"/>
    <x v="3"/>
    <n v="0"/>
    <m/>
    <m/>
    <m/>
    <m/>
    <s v="Devuelta"/>
    <d v="2022-06-15T00:00:00"/>
    <d v="2024-07-12T00:00:00"/>
    <m/>
    <d v="2024-07-22T00:00:00"/>
    <n v="1061747"/>
    <n v="0"/>
    <n v="0"/>
    <n v="1061747"/>
    <m/>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n v="0"/>
    <m/>
    <n v="1061747"/>
    <s v="DEVOLUCION"/>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s v="SOPORTE"/>
    <s v="Atención de urgencias"/>
    <s v="Urgencias"/>
    <n v="0"/>
    <n v="1061747"/>
    <n v="0"/>
    <n v="0"/>
    <n v="0"/>
    <n v="0"/>
    <n v="0"/>
    <n v="0"/>
    <n v="0"/>
    <n v="0"/>
    <n v="0"/>
    <m/>
    <m/>
    <m/>
    <n v="0"/>
  </r>
  <r>
    <n v="890303841"/>
    <s v="HOSP SAN JUAN DE DIOS -CALI-"/>
    <s v="CA"/>
    <n v="417695"/>
    <s v="CA417695"/>
    <s v="890303841_CA417695"/>
    <d v="2024-05-08T00:00:00"/>
    <d v="2024-05-08T00:00:00"/>
    <n v="3284944"/>
    <n v="3284944"/>
    <m/>
    <s v="FACTURA DEVUELTA"/>
    <x v="3"/>
    <n v="0"/>
    <m/>
    <m/>
    <m/>
    <m/>
    <s v="Devuelta"/>
    <d v="2024-05-08T00:00:00"/>
    <d v="2024-07-02T00:00:00"/>
    <m/>
    <d v="2024-07-27T00:00:00"/>
    <n v="3284944"/>
    <n v="0"/>
    <n v="0"/>
    <n v="3284944"/>
    <m/>
    <s v="se devuelve factura con soportes completos al validar datos dela factura,no cuenta con la autorizacion de internacion , solicitarla al area encargada capautorizaciones@epsdelagente.com.co . para darle tramite ala factura."/>
    <n v="0"/>
    <m/>
    <n v="3284944"/>
    <s v="DEVOLUCION"/>
    <s v="se devuelve factura con soportes completos al validar datos dela factura,no cuenta con la autorizacion de internacion , solicitarla al area encargada capautorizaciones@epsdelagente.com.co . para darle tramite ala factura."/>
    <s v="SOPORTE"/>
    <s v="Exámenes de laboratorio, imágenes y otras ayudas diagnósticas ambulatorias | Atención de urgencias"/>
    <s v="Ambulatorio"/>
    <n v="0"/>
    <n v="3284944"/>
    <n v="0"/>
    <n v="0"/>
    <n v="0"/>
    <n v="0"/>
    <n v="0"/>
    <n v="0"/>
    <n v="0"/>
    <n v="0"/>
    <n v="0"/>
    <m/>
    <m/>
    <m/>
    <n v="0"/>
  </r>
  <r>
    <n v="890303841"/>
    <s v="HOSP SAN JUAN DE DIOS -CALI-"/>
    <s v="CA"/>
    <n v="350203"/>
    <s v="CA350203"/>
    <s v="890303841_CA350203"/>
    <d v="2022-07-01T00:00:00"/>
    <d v="2022-07-01T00:00:00"/>
    <n v="3689736"/>
    <n v="3689736"/>
    <m/>
    <s v="FACTURA DEVUELTA"/>
    <x v="3"/>
    <n v="0"/>
    <m/>
    <m/>
    <m/>
    <m/>
    <s v="Devuelta"/>
    <d v="2022-07-01T00:00:00"/>
    <d v="2024-07-12T00:00:00"/>
    <m/>
    <d v="2024-07-22T00:00:00"/>
    <n v="3689736"/>
    <n v="0"/>
    <n v="0"/>
    <n v="3689736"/>
    <m/>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n v="0"/>
    <m/>
    <n v="3689736"/>
    <s v="DEVOLUCION"/>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s v="SOPORTE"/>
    <s v="Atención de urgencias"/>
    <s v="Urgencias"/>
    <n v="0"/>
    <n v="3689736"/>
    <n v="0"/>
    <n v="0"/>
    <n v="0"/>
    <n v="0"/>
    <n v="0"/>
    <n v="0"/>
    <n v="0"/>
    <n v="0"/>
    <n v="0"/>
    <m/>
    <m/>
    <m/>
    <n v="0"/>
  </r>
  <r>
    <n v="890303841"/>
    <s v="HOSP SAN JUAN DE DIOS -CALI-"/>
    <s v="CA"/>
    <n v="369667"/>
    <s v="CA369667"/>
    <s v="890303841_CA369667"/>
    <d v="2022-10-14T00:00:00"/>
    <d v="2022-10-14T00:00:00"/>
    <n v="4413928"/>
    <n v="4413928"/>
    <m/>
    <s v="FACTURA DEVUELTA"/>
    <x v="3"/>
    <n v="0"/>
    <m/>
    <m/>
    <m/>
    <m/>
    <s v="Devuelta"/>
    <d v="2022-10-14T00:00:00"/>
    <d v="2024-07-12T00:00:00"/>
    <m/>
    <d v="2024-07-22T00:00:00"/>
    <n v="4413928"/>
    <n v="0"/>
    <n v="0"/>
    <n v="4413928"/>
    <m/>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n v="0"/>
    <m/>
    <n v="4413928"/>
    <s v="DEVOLUCION"/>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s v="SOPORTE"/>
    <s v="Atención de urgencias"/>
    <s v="Urgencias"/>
    <n v="0"/>
    <n v="4413928"/>
    <n v="0"/>
    <n v="0"/>
    <n v="0"/>
    <n v="0"/>
    <n v="0"/>
    <n v="0"/>
    <n v="0"/>
    <n v="0"/>
    <n v="0"/>
    <m/>
    <m/>
    <m/>
    <n v="0"/>
  </r>
  <r>
    <n v="890303841"/>
    <s v="HOSP SAN JUAN DE DIOS -CALI-"/>
    <s v="CA"/>
    <n v="399510"/>
    <s v="CA399510"/>
    <s v="890303841_CA399510"/>
    <d v="2023-07-07T00:00:00"/>
    <d v="2023-07-07T00:00:00"/>
    <n v="9336204"/>
    <n v="9336204"/>
    <m/>
    <s v="FACTURA DEVUELTA"/>
    <x v="3"/>
    <n v="0"/>
    <m/>
    <m/>
    <m/>
    <m/>
    <s v="Devuelta"/>
    <d v="2023-07-07T00:00:00"/>
    <d v="2024-07-12T00:00:00"/>
    <m/>
    <d v="2024-08-12T00:00:00"/>
    <n v="9336204"/>
    <n v="0"/>
    <n v="0"/>
    <n v="9336204"/>
    <m/>
    <s v="SPTE INCOMPLETO: SE SOSTIENE DEVOLUCION, AL VALIDAR LOS DATOS DE LA FACTURA, NO TIENE SOPORTADO LAS AYUDAS DIAGNOSTICAS NI LABORATORIOS, HISTORIA CLÍNICA INCOMPLETA, VALIDAR, SUBSANAR Y PRESENTAR NUEVAMENTE. SUJETA A PERTINENCIA MEDICA."/>
    <n v="0"/>
    <m/>
    <n v="9336204"/>
    <s v="DEVOLUCION"/>
    <s v="SPTE INCOMPLETO: SE SOSTIENE DEVOLUCION, AL VALIDAR LOS DATOS DE LA FACTURA, NO TIENE SOPORTADO LAS AYUDAS DIAGNOSTICAS NI LABORATORIOS, HISTORIA CLÍNICA INCOMPLETA, VALIDAR, SUBSANAR Y PRESENTAR NUEVAMENTE. SUJETA A PERTINENCIA MEDICA."/>
    <s v="SOPORTE"/>
    <s v="Atención de urgencias"/>
    <s v="Urgencias"/>
    <n v="0"/>
    <n v="9336204"/>
    <n v="0"/>
    <n v="0"/>
    <n v="0"/>
    <n v="0"/>
    <n v="0"/>
    <n v="0"/>
    <n v="0"/>
    <n v="0"/>
    <n v="0"/>
    <m/>
    <m/>
    <m/>
    <n v="0"/>
  </r>
  <r>
    <n v="890303841"/>
    <s v="HOSP SAN JUAN DE DIOS -CALI-"/>
    <s v="CA"/>
    <n v="314330"/>
    <s v="CA314330"/>
    <s v="890303841_CA314330"/>
    <d v="2022-01-15T00:00:00"/>
    <d v="2022-01-15T00:00:00"/>
    <n v="3512760"/>
    <n v="3512760"/>
    <m/>
    <s v="FACTURA DEVUELTA"/>
    <x v="3"/>
    <n v="0"/>
    <m/>
    <m/>
    <m/>
    <m/>
    <s v="Para cargar RIPS o soportes"/>
    <d v="2022-01-15T00:00:00"/>
    <m/>
    <m/>
    <m/>
    <n v="3512760"/>
    <n v="0"/>
    <n v="0"/>
    <n v="0"/>
    <m/>
    <m/>
    <n v="0"/>
    <m/>
    <n v="3512760"/>
    <s v="DEVOLUCION"/>
    <s v="MIGRACION: AUT. se sostiene devolución de factura con soportes suministrados: 1.No se evidencia autorización generada por la CAP al egreso del p aciente solicitarla al correo: capautorizaciones@epscomfena lcovalle.com.co y presentar nuevamente - Objecciones de fact tura: 1.Cx. de reparo de vasos se reconoce por valor de$2.157.100 (5170)Herida traumatica de vaso pequeño calibre y venos o-Glosa:$630.200. 2.No se reconoce Sutura-incluida en proced imiento Qx $161.500. Kevin Yalanda"/>
    <s v="SOPORTE"/>
    <s v="Urgencias"/>
    <s v="Urgencias"/>
    <n v="0"/>
    <n v="3512760"/>
    <n v="0"/>
    <n v="0"/>
    <n v="0"/>
    <n v="0"/>
    <n v="0"/>
    <n v="0"/>
    <n v="0"/>
    <n v="0"/>
    <n v="0"/>
    <m/>
    <m/>
    <m/>
    <n v="0"/>
  </r>
  <r>
    <n v="890303841"/>
    <s v="HOSP SAN JUAN DE DIOS -CALI-"/>
    <s v="CA"/>
    <n v="436573"/>
    <s v="CA436573"/>
    <s v="890303841_CA436573"/>
    <d v="2024-08-18T00:00:00"/>
    <d v="2024-08-18T00:00:00"/>
    <n v="11973"/>
    <n v="321011"/>
    <m/>
    <s v="FACTURA NO RADICADA"/>
    <x v="4"/>
    <n v="0"/>
    <m/>
    <m/>
    <m/>
    <m/>
    <s v="Para auditoria de pertinencia"/>
    <d v="2024-08-18T00:00:00"/>
    <d v="2025-01-02T00:00:00"/>
    <m/>
    <m/>
    <n v="321011"/>
    <n v="0"/>
    <n v="0"/>
    <n v="0"/>
    <m/>
    <m/>
    <n v="0"/>
    <m/>
    <n v="0"/>
    <m/>
    <m/>
    <m/>
    <m/>
    <m/>
    <n v="0"/>
    <n v="0"/>
    <n v="0"/>
    <n v="0"/>
    <n v="0"/>
    <n v="0"/>
    <n v="0"/>
    <n v="321011"/>
    <n v="0"/>
    <n v="0"/>
    <n v="0"/>
    <m/>
    <m/>
    <m/>
    <n v="0"/>
  </r>
  <r>
    <n v="890303841"/>
    <s v="HOSP SAN JUAN DE DIOS -CALI-"/>
    <s v="CB"/>
    <n v="300824"/>
    <s v="CB300824"/>
    <s v="890303841_CB300824"/>
    <d v="2023-01-12T00:00:00"/>
    <d v="2023-01-12T00:00:00"/>
    <n v="91198"/>
    <n v="91198"/>
    <m/>
    <s v="FACTURA NO RADICADA"/>
    <x v="5"/>
    <n v="0"/>
    <m/>
    <m/>
    <m/>
    <m/>
    <s v="Para cargar RIPS o soportes"/>
    <d v="2023-01-12T00:00:00"/>
    <m/>
    <m/>
    <m/>
    <n v="91198"/>
    <n v="0"/>
    <n v="0"/>
    <n v="0"/>
    <m/>
    <m/>
    <n v="0"/>
    <m/>
    <n v="0"/>
    <m/>
    <m/>
    <m/>
    <m/>
    <m/>
    <n v="0"/>
    <n v="0"/>
    <n v="91198"/>
    <n v="0"/>
    <n v="0"/>
    <n v="0"/>
    <n v="0"/>
    <n v="0"/>
    <n v="0"/>
    <n v="0"/>
    <n v="0"/>
    <m/>
    <m/>
    <m/>
    <n v="0"/>
  </r>
  <r>
    <n v="890303841"/>
    <s v="HOSP SAN JUAN DE DIOS -CALI-"/>
    <s v="CA"/>
    <n v="408080"/>
    <s v="CA408080"/>
    <s v="890303841_CA408080"/>
    <d v="2023-11-19T00:00:00"/>
    <d v="2023-11-19T00:00:00"/>
    <n v="95470"/>
    <n v="95470"/>
    <m/>
    <s v="FACTURA NO RADICADA"/>
    <x v="5"/>
    <n v="0"/>
    <m/>
    <m/>
    <m/>
    <m/>
    <s v="Para cargar RIPS o soportes"/>
    <d v="2023-11-19T00:00:00"/>
    <m/>
    <m/>
    <m/>
    <n v="95470"/>
    <n v="0"/>
    <n v="0"/>
    <n v="0"/>
    <m/>
    <m/>
    <n v="0"/>
    <m/>
    <n v="0"/>
    <m/>
    <m/>
    <m/>
    <m/>
    <m/>
    <n v="0"/>
    <n v="0"/>
    <n v="95470"/>
    <n v="0"/>
    <n v="0"/>
    <n v="0"/>
    <n v="0"/>
    <n v="0"/>
    <n v="0"/>
    <n v="0"/>
    <n v="0"/>
    <m/>
    <m/>
    <m/>
    <n v="0"/>
  </r>
  <r>
    <n v="890303841"/>
    <s v="HOSP SAN JUAN DE DIOS -CALI-"/>
    <s v="CB"/>
    <n v="304814"/>
    <s v="CB304814"/>
    <s v="890303841_CB304814"/>
    <d v="2023-02-01T00:00:00"/>
    <d v="2023-02-01T00:00:00"/>
    <n v="186591"/>
    <n v="186591"/>
    <m/>
    <s v="FACTURA NO RADICADA"/>
    <x v="5"/>
    <n v="0"/>
    <m/>
    <m/>
    <m/>
    <m/>
    <s v="Para cargar RIPS o soportes"/>
    <d v="2023-02-01T00:00:00"/>
    <m/>
    <m/>
    <m/>
    <n v="186591"/>
    <n v="0"/>
    <n v="0"/>
    <n v="0"/>
    <m/>
    <m/>
    <n v="0"/>
    <m/>
    <n v="0"/>
    <m/>
    <m/>
    <m/>
    <m/>
    <m/>
    <n v="0"/>
    <n v="0"/>
    <n v="186591"/>
    <n v="0"/>
    <n v="0"/>
    <n v="0"/>
    <n v="0"/>
    <n v="0"/>
    <n v="0"/>
    <n v="0"/>
    <n v="0"/>
    <m/>
    <m/>
    <m/>
    <n v="0"/>
  </r>
  <r>
    <n v="890303841"/>
    <s v="HOSP SAN JUAN DE DIOS -CALI-"/>
    <s v="CB"/>
    <n v="309711"/>
    <s v="CB309711"/>
    <s v="890303841_CB309711"/>
    <d v="2023-02-24T00:00:00"/>
    <d v="2023-02-24T00:00:00"/>
    <n v="200043"/>
    <n v="200043"/>
    <m/>
    <s v="FACTURA NO RADICADA"/>
    <x v="5"/>
    <n v="0"/>
    <m/>
    <m/>
    <m/>
    <m/>
    <s v="Para cargar RIPS o soportes"/>
    <d v="2023-02-24T00:00:00"/>
    <m/>
    <m/>
    <m/>
    <n v="200043"/>
    <n v="0"/>
    <n v="0"/>
    <n v="0"/>
    <m/>
    <m/>
    <n v="0"/>
    <m/>
    <n v="0"/>
    <m/>
    <m/>
    <m/>
    <m/>
    <m/>
    <n v="0"/>
    <n v="0"/>
    <n v="200043"/>
    <n v="0"/>
    <n v="0"/>
    <n v="0"/>
    <n v="0"/>
    <n v="0"/>
    <n v="0"/>
    <n v="0"/>
    <n v="0"/>
    <m/>
    <m/>
    <m/>
    <n v="0"/>
  </r>
  <r>
    <n v="890303841"/>
    <s v="HOSP SAN JUAN DE DIOS -CALI-"/>
    <s v="CA"/>
    <n v="412222"/>
    <s v="CA412222"/>
    <s v="890303841_CA412222"/>
    <d v="2024-02-17T00:00:00"/>
    <d v="2024-02-17T00:00:00"/>
    <n v="362262"/>
    <n v="362262"/>
    <m/>
    <s v="FACTURA NO RADICADA"/>
    <x v="5"/>
    <n v="0"/>
    <m/>
    <m/>
    <m/>
    <m/>
    <s v="Para cargar RIPS o soportes"/>
    <d v="2024-02-17T00:00:00"/>
    <m/>
    <m/>
    <m/>
    <n v="362262"/>
    <n v="0"/>
    <n v="0"/>
    <n v="0"/>
    <m/>
    <m/>
    <n v="0"/>
    <m/>
    <n v="0"/>
    <m/>
    <m/>
    <m/>
    <m/>
    <m/>
    <n v="0"/>
    <n v="0"/>
    <n v="362262"/>
    <n v="0"/>
    <n v="0"/>
    <n v="0"/>
    <n v="0"/>
    <n v="0"/>
    <n v="0"/>
    <n v="0"/>
    <n v="0"/>
    <m/>
    <m/>
    <m/>
    <n v="0"/>
  </r>
  <r>
    <n v="890303841"/>
    <s v="HOSP SAN JUAN DE DIOS -CALI-"/>
    <s v="CA"/>
    <n v="408532"/>
    <s v="CA408532"/>
    <s v="890303841_CA408532"/>
    <d v="2023-11-27T00:00:00"/>
    <d v="2023-11-27T00:00:00"/>
    <n v="16383"/>
    <n v="441107"/>
    <m/>
    <s v="FACTURA NO RADICADA"/>
    <x v="5"/>
    <n v="0"/>
    <m/>
    <m/>
    <m/>
    <m/>
    <s v="Para cargar RIPS o soportes"/>
    <d v="2023-11-27T00:00:00"/>
    <m/>
    <m/>
    <m/>
    <n v="441107"/>
    <n v="0"/>
    <n v="0"/>
    <n v="0"/>
    <m/>
    <m/>
    <n v="0"/>
    <m/>
    <n v="0"/>
    <m/>
    <m/>
    <m/>
    <m/>
    <m/>
    <n v="0"/>
    <n v="0"/>
    <n v="441107"/>
    <n v="0"/>
    <n v="0"/>
    <n v="0"/>
    <n v="0"/>
    <n v="0"/>
    <n v="0"/>
    <n v="0"/>
    <n v="0"/>
    <m/>
    <m/>
    <m/>
    <n v="0"/>
  </r>
  <r>
    <n v="890303841"/>
    <s v="HOSP SAN JUAN DE DIOS -CALI-"/>
    <s v="CA"/>
    <n v="409226"/>
    <s v="CA409226"/>
    <s v="890303841_CA409226"/>
    <d v="2023-12-07T00:00:00"/>
    <d v="2023-12-07T00:00:00"/>
    <n v="457214"/>
    <n v="457214"/>
    <m/>
    <s v="FACTURA NO RADICADA"/>
    <x v="5"/>
    <n v="0"/>
    <m/>
    <m/>
    <m/>
    <m/>
    <s v="Para cargar RIPS o soportes"/>
    <d v="2023-12-07T00:00:00"/>
    <m/>
    <m/>
    <m/>
    <n v="457214"/>
    <n v="0"/>
    <n v="0"/>
    <n v="0"/>
    <m/>
    <m/>
    <n v="0"/>
    <m/>
    <n v="0"/>
    <m/>
    <m/>
    <m/>
    <m/>
    <m/>
    <n v="0"/>
    <n v="0"/>
    <n v="457214"/>
    <n v="0"/>
    <n v="0"/>
    <n v="0"/>
    <n v="0"/>
    <n v="0"/>
    <n v="0"/>
    <n v="0"/>
    <n v="0"/>
    <m/>
    <m/>
    <m/>
    <n v="0"/>
  </r>
  <r>
    <n v="890303841"/>
    <s v="HOSP SAN JUAN DE DIOS -CALI-"/>
    <s v="CA"/>
    <n v="407487"/>
    <s v="CA407487"/>
    <s v="890303841_CA407487"/>
    <d v="2023-11-08T00:00:00"/>
    <d v="2023-11-08T00:00:00"/>
    <n v="478033"/>
    <n v="478033"/>
    <m/>
    <s v="FACTURA NO RADICADA"/>
    <x v="5"/>
    <n v="0"/>
    <m/>
    <m/>
    <m/>
    <m/>
    <s v="Para cargar RIPS o soportes"/>
    <d v="2023-11-08T00:00:00"/>
    <m/>
    <m/>
    <m/>
    <n v="478033"/>
    <n v="0"/>
    <n v="0"/>
    <n v="0"/>
    <m/>
    <m/>
    <n v="0"/>
    <m/>
    <n v="0"/>
    <m/>
    <m/>
    <m/>
    <m/>
    <m/>
    <n v="0"/>
    <n v="0"/>
    <n v="478033"/>
    <n v="0"/>
    <n v="0"/>
    <n v="0"/>
    <n v="0"/>
    <n v="0"/>
    <n v="0"/>
    <n v="0"/>
    <n v="0"/>
    <m/>
    <m/>
    <m/>
    <n v="0"/>
  </r>
  <r>
    <n v="890303841"/>
    <s v="HOSP SAN JUAN DE DIOS -CALI-"/>
    <s v="CA"/>
    <n v="401456"/>
    <s v="CA401456"/>
    <s v="890303841_CA401456"/>
    <d v="2023-08-03T00:00:00"/>
    <d v="2023-08-03T00:00:00"/>
    <n v="801283"/>
    <n v="801283"/>
    <m/>
    <s v="FACTURA NO RADICADA"/>
    <x v="5"/>
    <n v="0"/>
    <m/>
    <m/>
    <m/>
    <m/>
    <s v="Para cargar RIPS o soportes"/>
    <d v="2023-08-03T00:00:00"/>
    <m/>
    <m/>
    <m/>
    <n v="801283"/>
    <n v="0"/>
    <n v="0"/>
    <n v="0"/>
    <m/>
    <m/>
    <n v="0"/>
    <m/>
    <n v="0"/>
    <m/>
    <m/>
    <m/>
    <m/>
    <m/>
    <n v="0"/>
    <n v="0"/>
    <n v="801283"/>
    <n v="0"/>
    <n v="0"/>
    <n v="0"/>
    <n v="0"/>
    <n v="0"/>
    <n v="0"/>
    <n v="0"/>
    <n v="0"/>
    <m/>
    <m/>
    <m/>
    <n v="0"/>
  </r>
  <r>
    <n v="890303841"/>
    <s v="HOSP SAN JUAN DE DIOS -CALI-"/>
    <s v="CA"/>
    <n v="409811"/>
    <s v="CA409811"/>
    <s v="890303841_CA409811"/>
    <d v="2023-12-20T00:00:00"/>
    <d v="2023-12-20T00:00:00"/>
    <n v="73400"/>
    <n v="73400"/>
    <m/>
    <s v="FACTURA NO RADICADA"/>
    <x v="5"/>
    <n v="0"/>
    <m/>
    <m/>
    <m/>
    <m/>
    <m/>
    <m/>
    <m/>
    <m/>
    <m/>
    <n v="0"/>
    <n v="0"/>
    <n v="0"/>
    <n v="0"/>
    <m/>
    <m/>
    <n v="0"/>
    <m/>
    <n v="0"/>
    <m/>
    <m/>
    <m/>
    <m/>
    <m/>
    <n v="0"/>
    <n v="0"/>
    <n v="73400"/>
    <n v="0"/>
    <n v="0"/>
    <n v="0"/>
    <n v="0"/>
    <n v="0"/>
    <n v="0"/>
    <n v="0"/>
    <n v="0"/>
    <m/>
    <m/>
    <m/>
    <n v="0"/>
  </r>
  <r>
    <n v="890303841"/>
    <s v="HOSP SAN JUAN DE DIOS -CALI-"/>
    <s v="CA"/>
    <n v="391336"/>
    <s v="CA391336"/>
    <s v="890303841_CA391336"/>
    <d v="2023-03-30T00:00:00"/>
    <d v="2023-03-30T00:00:00"/>
    <n v="80832"/>
    <n v="80832"/>
    <m/>
    <s v="FACTURA NO RADICADA"/>
    <x v="5"/>
    <n v="0"/>
    <m/>
    <m/>
    <m/>
    <m/>
    <m/>
    <m/>
    <m/>
    <m/>
    <m/>
    <n v="0"/>
    <n v="0"/>
    <n v="0"/>
    <n v="0"/>
    <m/>
    <m/>
    <n v="0"/>
    <m/>
    <n v="0"/>
    <m/>
    <m/>
    <m/>
    <m/>
    <m/>
    <n v="0"/>
    <n v="0"/>
    <n v="80832"/>
    <n v="0"/>
    <n v="0"/>
    <n v="0"/>
    <n v="0"/>
    <n v="0"/>
    <n v="0"/>
    <n v="0"/>
    <n v="0"/>
    <m/>
    <m/>
    <m/>
    <n v="0"/>
  </r>
  <r>
    <n v="890303841"/>
    <s v="HOSP SAN JUAN DE DIOS -CALI-"/>
    <s v="CA"/>
    <n v="410006"/>
    <s v="CA410006"/>
    <s v="890303841_CA410006"/>
    <d v="2023-12-23T00:00:00"/>
    <d v="2023-12-23T00:00:00"/>
    <n v="137110"/>
    <n v="137110"/>
    <m/>
    <s v="FACTURA NO RADICADA"/>
    <x v="5"/>
    <n v="0"/>
    <m/>
    <m/>
    <m/>
    <m/>
    <m/>
    <m/>
    <m/>
    <m/>
    <m/>
    <n v="0"/>
    <n v="0"/>
    <n v="0"/>
    <n v="0"/>
    <m/>
    <m/>
    <n v="0"/>
    <m/>
    <n v="0"/>
    <m/>
    <m/>
    <m/>
    <m/>
    <m/>
    <n v="0"/>
    <n v="0"/>
    <n v="137110"/>
    <n v="0"/>
    <n v="0"/>
    <n v="0"/>
    <n v="0"/>
    <n v="0"/>
    <n v="0"/>
    <n v="0"/>
    <n v="0"/>
    <m/>
    <m/>
    <m/>
    <n v="0"/>
  </r>
  <r>
    <n v="890303841"/>
    <s v="HOSP SAN JUAN DE DIOS -CALI-"/>
    <s v="CA"/>
    <n v="389788"/>
    <s v="CA389788"/>
    <s v="890303841_CA389788"/>
    <d v="2023-03-19T00:00:00"/>
    <d v="2023-03-19T00:00:00"/>
    <n v="152878"/>
    <n v="152878"/>
    <m/>
    <s v="FACTURA NO RADICADA"/>
    <x v="5"/>
    <n v="0"/>
    <m/>
    <m/>
    <m/>
    <m/>
    <m/>
    <m/>
    <m/>
    <m/>
    <m/>
    <n v="0"/>
    <n v="0"/>
    <n v="0"/>
    <n v="0"/>
    <m/>
    <m/>
    <n v="0"/>
    <m/>
    <n v="0"/>
    <m/>
    <m/>
    <m/>
    <m/>
    <m/>
    <n v="0"/>
    <n v="0"/>
    <n v="152878"/>
    <n v="0"/>
    <n v="0"/>
    <n v="0"/>
    <n v="0"/>
    <n v="0"/>
    <n v="0"/>
    <n v="0"/>
    <n v="0"/>
    <m/>
    <m/>
    <m/>
    <n v="0"/>
  </r>
  <r>
    <n v="890303841"/>
    <s v="HOSP SAN JUAN DE DIOS -CALI-"/>
    <s v="CA"/>
    <n v="453050"/>
    <s v="CA453050"/>
    <s v="890303841_CA453050"/>
    <d v="2024-11-05T00:00:00"/>
    <d v="2024-11-05T00:00:00"/>
    <n v="237700"/>
    <n v="237700"/>
    <m/>
    <e v="#N/A"/>
    <x v="5"/>
    <n v="0"/>
    <m/>
    <m/>
    <m/>
    <m/>
    <m/>
    <m/>
    <m/>
    <m/>
    <m/>
    <n v="0"/>
    <n v="0"/>
    <n v="0"/>
    <n v="0"/>
    <m/>
    <m/>
    <n v="0"/>
    <m/>
    <n v="0"/>
    <m/>
    <m/>
    <m/>
    <m/>
    <m/>
    <n v="0"/>
    <n v="0"/>
    <n v="237700"/>
    <n v="0"/>
    <n v="0"/>
    <n v="0"/>
    <n v="0"/>
    <n v="0"/>
    <n v="0"/>
    <n v="0"/>
    <n v="0"/>
    <m/>
    <m/>
    <m/>
    <n v="0"/>
  </r>
  <r>
    <n v="890303841"/>
    <s v="HOSP SAN JUAN DE DIOS -CALI-"/>
    <s v="CA"/>
    <n v="391338"/>
    <s v="CA391338"/>
    <s v="890303841_CA391338"/>
    <d v="2023-03-30T00:00:00"/>
    <d v="2023-03-30T00:00:00"/>
    <n v="30831"/>
    <n v="290584"/>
    <m/>
    <s v="FACTURA NO RADICADA"/>
    <x v="5"/>
    <n v="0"/>
    <m/>
    <m/>
    <m/>
    <m/>
    <m/>
    <m/>
    <m/>
    <m/>
    <m/>
    <n v="0"/>
    <n v="0"/>
    <n v="0"/>
    <n v="0"/>
    <m/>
    <m/>
    <n v="0"/>
    <m/>
    <n v="0"/>
    <m/>
    <m/>
    <m/>
    <m/>
    <m/>
    <n v="0"/>
    <n v="0"/>
    <n v="290584"/>
    <n v="0"/>
    <n v="0"/>
    <n v="0"/>
    <n v="0"/>
    <n v="0"/>
    <n v="0"/>
    <n v="0"/>
    <n v="0"/>
    <m/>
    <m/>
    <m/>
    <n v="0"/>
  </r>
  <r>
    <n v="890303841"/>
    <s v="HOSP SAN JUAN DE DIOS -CALI-"/>
    <s v="CA"/>
    <n v="388951"/>
    <s v="CA388951"/>
    <s v="890303841_CA388951"/>
    <d v="2023-03-13T00:00:00"/>
    <d v="2023-03-13T00:00:00"/>
    <n v="443393"/>
    <n v="443393"/>
    <m/>
    <s v="FACTURA NO RADICADA"/>
    <x v="5"/>
    <n v="0"/>
    <m/>
    <m/>
    <m/>
    <m/>
    <m/>
    <m/>
    <m/>
    <m/>
    <m/>
    <n v="0"/>
    <n v="0"/>
    <n v="0"/>
    <n v="0"/>
    <m/>
    <m/>
    <n v="0"/>
    <m/>
    <n v="0"/>
    <m/>
    <m/>
    <m/>
    <m/>
    <m/>
    <n v="0"/>
    <n v="0"/>
    <n v="443393"/>
    <n v="0"/>
    <n v="0"/>
    <n v="0"/>
    <n v="0"/>
    <n v="0"/>
    <n v="0"/>
    <n v="0"/>
    <n v="0"/>
    <m/>
    <m/>
    <m/>
    <n v="0"/>
  </r>
  <r>
    <n v="890303841"/>
    <s v="HOSP SAN JUAN DE DIOS -CALI-"/>
    <s v="CA"/>
    <n v="454277"/>
    <s v="CA454277"/>
    <s v="890303841_CA454277"/>
    <d v="2024-11-10T00:00:00"/>
    <d v="2024-11-10T00:00:00"/>
    <n v="459376"/>
    <n v="459376"/>
    <m/>
    <e v="#N/A"/>
    <x v="5"/>
    <n v="0"/>
    <m/>
    <m/>
    <m/>
    <m/>
    <m/>
    <m/>
    <m/>
    <m/>
    <m/>
    <n v="0"/>
    <n v="0"/>
    <n v="0"/>
    <n v="0"/>
    <m/>
    <m/>
    <n v="0"/>
    <m/>
    <n v="0"/>
    <m/>
    <m/>
    <m/>
    <m/>
    <m/>
    <n v="0"/>
    <n v="0"/>
    <n v="459376"/>
    <n v="0"/>
    <n v="0"/>
    <n v="0"/>
    <n v="0"/>
    <n v="0"/>
    <n v="0"/>
    <n v="0"/>
    <n v="0"/>
    <m/>
    <m/>
    <m/>
    <n v="0"/>
  </r>
  <r>
    <n v="890303841"/>
    <s v="HOSP SAN JUAN DE DIOS -CALI-"/>
    <s v="CA"/>
    <n v="386918"/>
    <s v="CA386918"/>
    <s v="890303841_CA386918"/>
    <d v="2023-02-26T00:00:00"/>
    <d v="2023-02-26T00:00:00"/>
    <n v="943942"/>
    <n v="943942"/>
    <m/>
    <s v="FACTURA NO RADICADA"/>
    <x v="5"/>
    <n v="0"/>
    <m/>
    <m/>
    <m/>
    <m/>
    <m/>
    <m/>
    <m/>
    <m/>
    <m/>
    <n v="0"/>
    <n v="0"/>
    <n v="0"/>
    <n v="0"/>
    <m/>
    <m/>
    <n v="0"/>
    <m/>
    <n v="0"/>
    <m/>
    <m/>
    <m/>
    <m/>
    <m/>
    <n v="0"/>
    <n v="0"/>
    <n v="943942"/>
    <n v="0"/>
    <n v="0"/>
    <n v="0"/>
    <n v="0"/>
    <n v="0"/>
    <n v="0"/>
    <n v="0"/>
    <n v="0"/>
    <m/>
    <m/>
    <m/>
    <n v="0"/>
  </r>
  <r>
    <n v="890303841"/>
    <s v="HOSP SAN JUAN DE DIOS -CALI-"/>
    <s v="CA"/>
    <n v="396929"/>
    <s v="CA396929"/>
    <s v="890303841_CA396929"/>
    <d v="2023-06-01T00:00:00"/>
    <d v="2023-06-01T00:00:00"/>
    <n v="1144402"/>
    <n v="1144402"/>
    <m/>
    <s v="FACTURA NO RADICADA"/>
    <x v="5"/>
    <n v="0"/>
    <m/>
    <m/>
    <m/>
    <m/>
    <m/>
    <m/>
    <m/>
    <m/>
    <m/>
    <n v="0"/>
    <n v="0"/>
    <n v="0"/>
    <n v="0"/>
    <m/>
    <m/>
    <n v="0"/>
    <m/>
    <n v="0"/>
    <m/>
    <m/>
    <m/>
    <m/>
    <m/>
    <n v="0"/>
    <n v="0"/>
    <n v="1144402"/>
    <n v="0"/>
    <n v="0"/>
    <n v="0"/>
    <n v="0"/>
    <n v="0"/>
    <n v="0"/>
    <n v="0"/>
    <n v="0"/>
    <m/>
    <m/>
    <m/>
    <n v="0"/>
  </r>
  <r>
    <n v="890303841"/>
    <s v="HOSP SAN JUAN DE DIOS -CALI-"/>
    <s v="CA"/>
    <n v="398356"/>
    <s v="CA398356"/>
    <s v="890303841_CA398356"/>
    <d v="2023-06-21T00:00:00"/>
    <d v="2023-06-21T00:00:00"/>
    <n v="7226479"/>
    <n v="7226479"/>
    <m/>
    <e v="#N/A"/>
    <x v="5"/>
    <n v="0"/>
    <m/>
    <m/>
    <m/>
    <m/>
    <m/>
    <m/>
    <m/>
    <m/>
    <m/>
    <n v="0"/>
    <n v="0"/>
    <n v="0"/>
    <n v="0"/>
    <m/>
    <m/>
    <n v="0"/>
    <m/>
    <n v="0"/>
    <m/>
    <m/>
    <m/>
    <m/>
    <m/>
    <n v="0"/>
    <n v="0"/>
    <n v="7226479"/>
    <n v="0"/>
    <n v="0"/>
    <n v="0"/>
    <n v="0"/>
    <n v="0"/>
    <n v="0"/>
    <n v="0"/>
    <n v="0"/>
    <m/>
    <m/>
    <m/>
    <n v="0"/>
  </r>
  <r>
    <n v="890303841"/>
    <s v="HOSP SAN JUAN DE DIOS -CALI-"/>
    <s v="CB"/>
    <n v="367886"/>
    <s v="CB367886"/>
    <s v="890303841_CB367886"/>
    <d v="2023-11-30T00:00:00"/>
    <d v="2023-11-30T00:00:00"/>
    <n v="6770869"/>
    <n v="6770869"/>
    <m/>
    <s v="FACTURA PENDIENTE EN PROGRAMACION DE PAGO "/>
    <x v="6"/>
    <n v="6770869"/>
    <n v="1222498466"/>
    <m/>
    <m/>
    <m/>
    <s v="Finalizada"/>
    <d v="2023-11-30T00:00:00"/>
    <d v="2024-07-15T00:00:00"/>
    <d v="2024-08-12T00:00:00"/>
    <m/>
    <n v="6770869"/>
    <n v="0"/>
    <n v="0"/>
    <n v="0"/>
    <m/>
    <m/>
    <n v="0"/>
    <s v="Luis Ernesto Guerrero Galeano"/>
    <n v="0"/>
    <m/>
    <m/>
    <m/>
    <m/>
    <m/>
    <n v="0"/>
    <n v="0"/>
    <n v="0"/>
    <n v="0"/>
    <n v="0"/>
    <n v="0"/>
    <n v="0"/>
    <n v="0"/>
    <n v="0"/>
    <n v="0"/>
    <n v="0"/>
    <m/>
    <m/>
    <m/>
    <n v="0"/>
  </r>
  <r>
    <n v="890303841"/>
    <s v="HOSP SAN JUAN DE DIOS -CALI-"/>
    <s v="CA"/>
    <n v="439751"/>
    <s v="CA439751"/>
    <s v="890303841_CA439751"/>
    <d v="2024-09-03T00:00:00"/>
    <d v="2024-09-03T00:00:00"/>
    <n v="858027"/>
    <n v="858027"/>
    <m/>
    <s v="FACTURA EN PROCESO INTERNO"/>
    <x v="6"/>
    <n v="858027"/>
    <n v="1222549274"/>
    <m/>
    <m/>
    <m/>
    <s v="Finalizada"/>
    <d v="2024-09-03T00:00:00"/>
    <d v="2024-11-13T00:00:00"/>
    <d v="2024-12-18T00:00:00"/>
    <m/>
    <n v="858027"/>
    <n v="0"/>
    <n v="0"/>
    <n v="0"/>
    <m/>
    <m/>
    <n v="0"/>
    <s v="Procesos Servidor"/>
    <n v="0"/>
    <m/>
    <m/>
    <m/>
    <m/>
    <m/>
    <n v="0"/>
    <n v="0"/>
    <n v="0"/>
    <n v="0"/>
    <n v="0"/>
    <n v="0"/>
    <n v="0"/>
    <n v="0"/>
    <n v="0"/>
    <n v="0"/>
    <n v="0"/>
    <m/>
    <m/>
    <m/>
    <n v="0"/>
  </r>
  <r>
    <n v="890303841"/>
    <s v="HOSP SAN JUAN DE DIOS -CALI-"/>
    <s v="CA"/>
    <n v="443015"/>
    <s v="CA443015"/>
    <s v="890303841_CA443015"/>
    <d v="2024-09-18T00:00:00"/>
    <d v="2024-09-18T00:00:00"/>
    <n v="838430"/>
    <n v="838430"/>
    <m/>
    <s v="FACTURA PENDIENTE EN PROGRAMACION DE PAGO "/>
    <x v="6"/>
    <n v="838430"/>
    <n v="1222541423"/>
    <m/>
    <m/>
    <m/>
    <s v="Finalizada"/>
    <d v="2024-09-18T00:00:00"/>
    <d v="2024-11-13T00:00:00"/>
    <d v="2024-11-28T00:00:00"/>
    <m/>
    <n v="838430"/>
    <n v="0"/>
    <n v="0"/>
    <n v="0"/>
    <m/>
    <m/>
    <n v="0"/>
    <s v="Procesos Servidor"/>
    <n v="0"/>
    <m/>
    <m/>
    <m/>
    <m/>
    <m/>
    <n v="0"/>
    <n v="0"/>
    <n v="0"/>
    <n v="0"/>
    <n v="0"/>
    <n v="0"/>
    <n v="0"/>
    <n v="0"/>
    <n v="0"/>
    <n v="0"/>
    <n v="0"/>
    <m/>
    <m/>
    <m/>
    <n v="0"/>
  </r>
  <r>
    <n v="890303841"/>
    <s v="HOSP SAN JUAN DE DIOS -CALI-"/>
    <s v="CA"/>
    <n v="443614"/>
    <s v="CA443614"/>
    <s v="890303841_CA443614"/>
    <d v="2024-09-20T00:00:00"/>
    <d v="2024-09-20T00:00:00"/>
    <n v="734079"/>
    <n v="734079"/>
    <m/>
    <s v="FACTURA EN PROCESO INTERNO"/>
    <x v="6"/>
    <n v="734079"/>
    <n v="1222549273"/>
    <m/>
    <m/>
    <m/>
    <s v="Finalizada"/>
    <d v="2024-09-20T00:00:00"/>
    <d v="2024-11-13T00:00:00"/>
    <d v="2024-12-18T00:00:00"/>
    <m/>
    <n v="734079"/>
    <n v="0"/>
    <n v="0"/>
    <n v="0"/>
    <m/>
    <m/>
    <n v="0"/>
    <s v="Procesos Servidor"/>
    <n v="0"/>
    <m/>
    <m/>
    <m/>
    <m/>
    <m/>
    <n v="0"/>
    <n v="0"/>
    <n v="0"/>
    <n v="0"/>
    <n v="0"/>
    <n v="0"/>
    <n v="0"/>
    <n v="0"/>
    <n v="0"/>
    <n v="0"/>
    <n v="0"/>
    <m/>
    <m/>
    <m/>
    <n v="0"/>
  </r>
  <r>
    <n v="890303841"/>
    <s v="HOSP SAN JUAN DE DIOS -CALI-"/>
    <s v="CA"/>
    <n v="442219"/>
    <s v="CA442219"/>
    <s v="890303841_CA442219"/>
    <d v="2024-09-13T00:00:00"/>
    <d v="2024-09-13T00:00:00"/>
    <n v="691770"/>
    <n v="691770"/>
    <m/>
    <s v="FACTURA EN PROCESO INTERNO"/>
    <x v="6"/>
    <n v="691770"/>
    <n v="1222549275"/>
    <m/>
    <m/>
    <m/>
    <s v="Finalizada"/>
    <d v="2024-09-14T00:00:00"/>
    <d v="2024-11-14T00:00:00"/>
    <d v="2024-12-18T00:00:00"/>
    <m/>
    <n v="691770"/>
    <n v="0"/>
    <n v="0"/>
    <n v="0"/>
    <m/>
    <m/>
    <n v="0"/>
    <s v="Procesos Servidor"/>
    <n v="0"/>
    <m/>
    <m/>
    <m/>
    <m/>
    <m/>
    <n v="0"/>
    <n v="0"/>
    <n v="0"/>
    <n v="0"/>
    <n v="0"/>
    <n v="0"/>
    <n v="0"/>
    <n v="0"/>
    <n v="0"/>
    <n v="0"/>
    <n v="0"/>
    <m/>
    <m/>
    <m/>
    <n v="0"/>
  </r>
  <r>
    <n v="890303841"/>
    <s v="HOSP SAN JUAN DE DIOS -CALI-"/>
    <s v="CA"/>
    <n v="427041"/>
    <s v="CA427041"/>
    <s v="890303841_CA427041"/>
    <d v="2024-06-30T00:00:00"/>
    <d v="2024-06-30T00:00:00"/>
    <n v="541996"/>
    <n v="541996"/>
    <m/>
    <s v="FACTURA PENDIENTE EN PROGRAMACION DE PAGO "/>
    <x v="6"/>
    <n v="541996"/>
    <n v="1222511985"/>
    <m/>
    <m/>
    <m/>
    <s v="Finalizada"/>
    <d v="2024-06-30T00:00:00"/>
    <d v="2024-07-12T00:00:00"/>
    <d v="2024-09-17T00:00:00"/>
    <m/>
    <n v="541996"/>
    <n v="0"/>
    <n v="0"/>
    <n v="0"/>
    <m/>
    <m/>
    <n v="0"/>
    <s v="Procesos Servidor"/>
    <n v="0"/>
    <m/>
    <m/>
    <m/>
    <m/>
    <m/>
    <n v="0"/>
    <n v="0"/>
    <n v="0"/>
    <n v="0"/>
    <n v="0"/>
    <n v="0"/>
    <n v="0"/>
    <n v="0"/>
    <n v="0"/>
    <n v="0"/>
    <n v="0"/>
    <m/>
    <m/>
    <m/>
    <n v="0"/>
  </r>
  <r>
    <n v="890303841"/>
    <s v="HOSP SAN JUAN DE DIOS -CALI-"/>
    <s v="CB"/>
    <n v="426685"/>
    <s v="CB426685"/>
    <s v="890303841_CB426685"/>
    <d v="2024-08-11T00:00:00"/>
    <d v="2024-08-11T00:00:00"/>
    <n v="432970"/>
    <n v="432970"/>
    <m/>
    <s v="FACTURA PENDIENTE EN PROGRAMACION DE PAGO "/>
    <x v="6"/>
    <n v="432970"/>
    <n v="1222527433"/>
    <m/>
    <m/>
    <m/>
    <s v="Finalizada"/>
    <d v="2024-08-11T00:00:00"/>
    <d v="2024-09-12T00:00:00"/>
    <d v="2024-10-02T00:00:00"/>
    <m/>
    <n v="432970"/>
    <n v="0"/>
    <n v="0"/>
    <n v="0"/>
    <m/>
    <m/>
    <n v="0"/>
    <s v="Procesos Servidor"/>
    <n v="0"/>
    <m/>
    <m/>
    <m/>
    <m/>
    <m/>
    <n v="0"/>
    <n v="0"/>
    <n v="0"/>
    <n v="0"/>
    <n v="0"/>
    <n v="0"/>
    <n v="0"/>
    <n v="0"/>
    <n v="0"/>
    <n v="0"/>
    <n v="0"/>
    <m/>
    <m/>
    <m/>
    <n v="0"/>
  </r>
  <r>
    <n v="890303841"/>
    <s v="HOSP SAN JUAN DE DIOS -CALI-"/>
    <s v="CA"/>
    <n v="443152"/>
    <s v="CA443152"/>
    <s v="890303841_CA443152"/>
    <d v="2024-09-18T00:00:00"/>
    <d v="2024-09-18T00:00:00"/>
    <n v="287809"/>
    <n v="287809"/>
    <m/>
    <s v="FACTURA PENDIENTE EN PROGRAMACION DE PAGO "/>
    <x v="6"/>
    <n v="287809"/>
    <n v="1222541424"/>
    <m/>
    <m/>
    <m/>
    <s v="Finalizada"/>
    <d v="2024-09-18T00:00:00"/>
    <d v="2024-11-13T00:00:00"/>
    <d v="2024-11-28T00:00:00"/>
    <m/>
    <n v="287809"/>
    <n v="0"/>
    <n v="0"/>
    <n v="0"/>
    <m/>
    <m/>
    <n v="0"/>
    <s v="Procesos Servidor"/>
    <n v="0"/>
    <m/>
    <m/>
    <m/>
    <m/>
    <m/>
    <n v="0"/>
    <n v="0"/>
    <n v="0"/>
    <n v="0"/>
    <n v="0"/>
    <n v="0"/>
    <n v="0"/>
    <n v="0"/>
    <n v="0"/>
    <n v="0"/>
    <n v="0"/>
    <m/>
    <m/>
    <m/>
    <n v="0"/>
  </r>
  <r>
    <n v="890303841"/>
    <s v="HOSP SAN JUAN DE DIOS -CALI-"/>
    <s v="CA"/>
    <n v="437393"/>
    <s v="CA437393"/>
    <s v="890303841_CA437393"/>
    <d v="2024-08-22T00:00:00"/>
    <d v="2024-08-22T00:00:00"/>
    <n v="26079"/>
    <n v="260571"/>
    <m/>
    <s v="FACTURA PENDIENTE EN PROGRAMACION DE PAGO "/>
    <x v="6"/>
    <n v="260571"/>
    <n v="1222513940"/>
    <m/>
    <m/>
    <m/>
    <s v="Finalizada"/>
    <d v="2024-08-22T00:00:00"/>
    <d v="2024-09-11T00:00:00"/>
    <d v="2024-09-23T00:00:00"/>
    <m/>
    <n v="260571"/>
    <n v="0"/>
    <n v="0"/>
    <n v="0"/>
    <m/>
    <m/>
    <n v="0"/>
    <s v="Procesos Servidor"/>
    <n v="0"/>
    <m/>
    <m/>
    <m/>
    <m/>
    <m/>
    <n v="0"/>
    <n v="0"/>
    <n v="0"/>
    <n v="0"/>
    <n v="0"/>
    <n v="0"/>
    <n v="0"/>
    <n v="0"/>
    <n v="0"/>
    <n v="0"/>
    <n v="0"/>
    <m/>
    <m/>
    <m/>
    <n v="0"/>
  </r>
  <r>
    <n v="890303841"/>
    <s v="HOSP SAN JUAN DE DIOS -CALI-"/>
    <s v="CA"/>
    <n v="438456"/>
    <s v="CA438456"/>
    <s v="890303841_CA438456"/>
    <d v="2024-08-28T00:00:00"/>
    <d v="2024-08-28T00:00:00"/>
    <n v="185400"/>
    <n v="185400"/>
    <m/>
    <s v="FACTURA PENDIENTE EN PROGRAMACION DE PAGO "/>
    <x v="6"/>
    <n v="185400"/>
    <n v="1222528488"/>
    <m/>
    <m/>
    <m/>
    <s v="Finalizada"/>
    <d v="2024-08-28T00:00:00"/>
    <d v="2024-09-11T00:00:00"/>
    <d v="2024-10-16T00:00:00"/>
    <m/>
    <n v="185400"/>
    <n v="0"/>
    <n v="0"/>
    <n v="0"/>
    <m/>
    <m/>
    <n v="0"/>
    <s v="Procesos Servidor"/>
    <n v="0"/>
    <m/>
    <m/>
    <m/>
    <m/>
    <m/>
    <n v="0"/>
    <n v="0"/>
    <n v="0"/>
    <n v="0"/>
    <n v="0"/>
    <n v="0"/>
    <n v="0"/>
    <n v="0"/>
    <n v="0"/>
    <n v="0"/>
    <n v="0"/>
    <m/>
    <m/>
    <m/>
    <n v="0"/>
  </r>
  <r>
    <n v="890303841"/>
    <s v="HOSP SAN JUAN DE DIOS -CALI-"/>
    <s v="CB"/>
    <n v="422947"/>
    <s v="CB422947"/>
    <s v="890303841_CB422947"/>
    <d v="2024-07-24T00:00:00"/>
    <d v="2024-07-24T00:00:00"/>
    <n v="177646"/>
    <n v="177646"/>
    <m/>
    <s v="FACTURA PENDIENTE EN PROGRAMACION DE PAGO "/>
    <x v="6"/>
    <n v="177646"/>
    <n v="1222515030"/>
    <m/>
    <m/>
    <m/>
    <s v="Finalizada"/>
    <d v="2024-07-24T00:00:00"/>
    <d v="2024-09-02T00:00:00"/>
    <d v="2024-09-27T00:00:00"/>
    <m/>
    <n v="177646"/>
    <n v="0"/>
    <n v="0"/>
    <n v="0"/>
    <m/>
    <m/>
    <n v="0"/>
    <s v="Yufrey Hernandez Truque"/>
    <n v="0"/>
    <m/>
    <m/>
    <m/>
    <m/>
    <m/>
    <n v="0"/>
    <n v="0"/>
    <n v="0"/>
    <n v="0"/>
    <n v="0"/>
    <n v="0"/>
    <n v="0"/>
    <n v="0"/>
    <n v="0"/>
    <n v="0"/>
    <n v="0"/>
    <m/>
    <m/>
    <m/>
    <n v="0"/>
  </r>
  <r>
    <n v="890303841"/>
    <s v="HOSP SAN JUAN DE DIOS -CALI-"/>
    <s v="CA"/>
    <n v="450988"/>
    <s v="CA450988"/>
    <s v="890303841_CA450988"/>
    <d v="2024-10-25T00:00:00"/>
    <d v="2024-10-25T00:00:00"/>
    <n v="36752"/>
    <n v="140800"/>
    <m/>
    <s v="FACTURA PENDIENTE EN PROGRAMACION DE PAGO "/>
    <x v="6"/>
    <n v="140800"/>
    <n v="1222541442"/>
    <m/>
    <m/>
    <m/>
    <s v="Finalizada"/>
    <d v="2024-10-25T00:00:00"/>
    <d v="2024-11-14T00:00:00"/>
    <d v="2024-11-28T00:00:00"/>
    <m/>
    <n v="140800"/>
    <n v="0"/>
    <n v="0"/>
    <n v="0"/>
    <m/>
    <m/>
    <n v="0"/>
    <s v="Procesos Servidor"/>
    <n v="0"/>
    <m/>
    <m/>
    <m/>
    <m/>
    <m/>
    <n v="0"/>
    <n v="0"/>
    <n v="0"/>
    <n v="0"/>
    <n v="0"/>
    <n v="0"/>
    <n v="0"/>
    <n v="0"/>
    <n v="0"/>
    <n v="0"/>
    <n v="0"/>
    <m/>
    <m/>
    <m/>
    <n v="0"/>
  </r>
  <r>
    <n v="890303841"/>
    <s v="HOSP SAN JUAN DE DIOS -CALI-"/>
    <s v="CB"/>
    <n v="417102"/>
    <s v="CB417102"/>
    <s v="890303841_CB417102"/>
    <d v="2024-06-26T00:00:00"/>
    <d v="2024-06-26T00:00:00"/>
    <n v="107582"/>
    <n v="107582"/>
    <m/>
    <s v="FACTURA PENDIENTE EN PROGRAMACION DE PAGO "/>
    <x v="6"/>
    <n v="107582"/>
    <n v="1222511233"/>
    <m/>
    <m/>
    <m/>
    <s v="Finalizada"/>
    <d v="2024-06-26T00:00:00"/>
    <d v="2024-08-01T00:00:00"/>
    <d v="2024-09-05T00:00:00"/>
    <m/>
    <n v="107582"/>
    <n v="0"/>
    <n v="0"/>
    <n v="0"/>
    <m/>
    <m/>
    <n v="0"/>
    <s v="Yufrey Hernandez Truque"/>
    <n v="0"/>
    <m/>
    <m/>
    <m/>
    <m/>
    <m/>
    <n v="0"/>
    <n v="0"/>
    <n v="0"/>
    <n v="0"/>
    <n v="0"/>
    <n v="0"/>
    <n v="0"/>
    <n v="0"/>
    <n v="0"/>
    <n v="0"/>
    <n v="0"/>
    <m/>
    <m/>
    <m/>
    <n v="0"/>
  </r>
  <r>
    <n v="890303841"/>
    <s v="HOSP SAN JUAN DE DIOS -CALI-"/>
    <s v="CB"/>
    <n v="414835"/>
    <s v="CB414835"/>
    <s v="890303841_CB414835"/>
    <d v="2024-06-17T00:00:00"/>
    <d v="2024-06-17T00:00:00"/>
    <n v="102235"/>
    <n v="102235"/>
    <m/>
    <s v="FACTURA PENDIENTE EN PROGRAMACION DE PAGO "/>
    <x v="6"/>
    <n v="102235"/>
    <n v="1222511236"/>
    <m/>
    <m/>
    <m/>
    <s v="Finalizada"/>
    <d v="2024-06-17T00:00:00"/>
    <d v="2024-08-01T00:00:00"/>
    <d v="2024-09-05T00:00:00"/>
    <m/>
    <n v="102235"/>
    <n v="0"/>
    <n v="0"/>
    <n v="0"/>
    <m/>
    <m/>
    <n v="0"/>
    <s v="Yufrey Hernandez Truque"/>
    <n v="0"/>
    <m/>
    <m/>
    <m/>
    <m/>
    <m/>
    <n v="0"/>
    <n v="0"/>
    <n v="0"/>
    <n v="0"/>
    <n v="0"/>
    <n v="0"/>
    <n v="0"/>
    <n v="0"/>
    <n v="0"/>
    <n v="0"/>
    <n v="0"/>
    <m/>
    <m/>
    <m/>
    <n v="0"/>
  </r>
  <r>
    <n v="890303841"/>
    <s v="HOSP SAN JUAN DE DIOS -CALI-"/>
    <s v="CA"/>
    <n v="435253"/>
    <s v="CA435253"/>
    <s v="890303841_CA435253"/>
    <d v="2024-08-09T00:00:00"/>
    <d v="2024-08-09T00:00:00"/>
    <n v="99484"/>
    <n v="99484"/>
    <m/>
    <s v="FACTURA PENDIENTE EN PROGRAMACION DE PAGO "/>
    <x v="6"/>
    <n v="99484"/>
    <n v="1222512981"/>
    <m/>
    <m/>
    <m/>
    <s v="Finalizada"/>
    <d v="2024-08-10T00:00:00"/>
    <d v="2024-09-11T00:00:00"/>
    <d v="2024-09-19T00:00:00"/>
    <m/>
    <n v="99484"/>
    <n v="0"/>
    <n v="0"/>
    <n v="0"/>
    <m/>
    <m/>
    <n v="0"/>
    <s v="Procesos Servidor"/>
    <n v="0"/>
    <m/>
    <m/>
    <m/>
    <m/>
    <m/>
    <n v="0"/>
    <n v="0"/>
    <n v="0"/>
    <n v="0"/>
    <n v="0"/>
    <n v="0"/>
    <n v="0"/>
    <n v="0"/>
    <n v="0"/>
    <n v="0"/>
    <n v="0"/>
    <m/>
    <m/>
    <m/>
    <n v="0"/>
  </r>
  <r>
    <n v="890303841"/>
    <s v="HOSP SAN JUAN DE DIOS -CALI-"/>
    <s v="CB"/>
    <n v="358711"/>
    <s v="CB358711"/>
    <s v="890303841_CB358711"/>
    <d v="2023-10-20T00:00:00"/>
    <d v="2023-10-20T00:00:00"/>
    <n v="1899728"/>
    <n v="1899728"/>
    <m/>
    <s v="FACTURA PENDIENTE EN PROGRAMACION DE PAGO "/>
    <x v="6"/>
    <n v="1323050"/>
    <n v="1222476724"/>
    <m/>
    <m/>
    <m/>
    <s v="Finalizada"/>
    <d v="2023-10-20T00:00:00"/>
    <d v="2023-11-14T00:00:00"/>
    <d v="2024-07-10T00:00:00"/>
    <m/>
    <n v="1899728"/>
    <n v="0"/>
    <n v="0"/>
    <n v="0"/>
    <m/>
    <m/>
    <n v="0"/>
    <s v="Elizabeth Fernandez Chilito"/>
    <n v="0"/>
    <m/>
    <m/>
    <m/>
    <m/>
    <m/>
    <n v="0"/>
    <n v="0"/>
    <n v="0"/>
    <n v="0"/>
    <n v="0"/>
    <n v="0"/>
    <n v="0"/>
    <n v="0"/>
    <n v="0"/>
    <n v="0"/>
    <n v="0"/>
    <m/>
    <m/>
    <m/>
    <n v="0"/>
  </r>
  <r>
    <n v="890303841"/>
    <s v="HOSP SAN JUAN DE DIOS -CALI-"/>
    <s v="CA"/>
    <n v="424093"/>
    <s v="CA424093"/>
    <s v="890303841_CA424093"/>
    <d v="2024-06-16T00:00:00"/>
    <d v="2024-06-16T00:00:00"/>
    <n v="484925"/>
    <n v="484925"/>
    <m/>
    <e v="#N/A"/>
    <x v="6"/>
    <n v="0"/>
    <m/>
    <m/>
    <m/>
    <m/>
    <s v="Finalizada"/>
    <d v="2024-06-16T00:00:00"/>
    <d v="2024-07-12T00:00:00"/>
    <d v="2024-09-13T00:00:00"/>
    <m/>
    <n v="484925"/>
    <n v="0"/>
    <n v="0"/>
    <n v="0"/>
    <m/>
    <m/>
    <n v="0"/>
    <s v="Yufrey Hernandez Truque"/>
    <n v="0"/>
    <m/>
    <m/>
    <m/>
    <m/>
    <m/>
    <n v="0"/>
    <n v="0"/>
    <n v="0"/>
    <n v="0"/>
    <n v="0"/>
    <n v="0"/>
    <n v="0"/>
    <n v="0"/>
    <n v="0"/>
    <n v="0"/>
    <n v="0"/>
    <m/>
    <m/>
    <m/>
    <n v="0"/>
  </r>
  <r>
    <n v="890303841"/>
    <s v="HOSP SAN JUAN DE DIOS -CALI-"/>
    <s v="CA"/>
    <n v="429389"/>
    <s v="CA429389"/>
    <s v="890303841_CA429389"/>
    <d v="2024-07-11T00:00:00"/>
    <d v="2024-07-11T00:00:00"/>
    <n v="103316"/>
    <n v="103316"/>
    <m/>
    <e v="#N/A"/>
    <x v="6"/>
    <n v="0"/>
    <m/>
    <m/>
    <m/>
    <m/>
    <s v="Finalizada"/>
    <d v="2024-07-11T00:00:00"/>
    <d v="2024-08-13T00:00:00"/>
    <d v="2024-09-12T00:00:00"/>
    <m/>
    <n v="103316"/>
    <n v="0"/>
    <n v="0"/>
    <n v="0"/>
    <m/>
    <m/>
    <n v="0"/>
    <s v="Yufrey Hernandez Truque"/>
    <n v="0"/>
    <m/>
    <m/>
    <m/>
    <m/>
    <m/>
    <n v="0"/>
    <n v="0"/>
    <n v="0"/>
    <n v="0"/>
    <n v="0"/>
    <n v="0"/>
    <n v="0"/>
    <n v="0"/>
    <n v="0"/>
    <n v="0"/>
    <n v="0"/>
    <m/>
    <m/>
    <m/>
    <n v="0"/>
  </r>
  <r>
    <n v="890303841"/>
    <s v="HOSP SAN JUAN DE DIOS -CALI-"/>
    <s v="CB"/>
    <n v="414643"/>
    <s v="CB414643"/>
    <s v="890303841_CB414643"/>
    <d v="2024-06-17T00:00:00"/>
    <d v="2024-06-17T00:00:00"/>
    <n v="102966"/>
    <n v="102966"/>
    <m/>
    <e v="#N/A"/>
    <x v="6"/>
    <n v="0"/>
    <m/>
    <m/>
    <m/>
    <m/>
    <s v="Finalizada"/>
    <d v="2024-06-17T00:00:00"/>
    <d v="2024-08-01T00:00:00"/>
    <d v="2024-09-05T00:00:00"/>
    <m/>
    <n v="102966"/>
    <n v="0"/>
    <n v="0"/>
    <n v="0"/>
    <m/>
    <m/>
    <n v="0"/>
    <s v="Yufrey Hernandez Truque"/>
    <n v="0"/>
    <m/>
    <m/>
    <m/>
    <m/>
    <m/>
    <n v="0"/>
    <n v="0"/>
    <n v="0"/>
    <n v="0"/>
    <n v="0"/>
    <n v="0"/>
    <n v="0"/>
    <n v="0"/>
    <n v="0"/>
    <n v="0"/>
    <n v="0"/>
    <m/>
    <m/>
    <m/>
    <n v="0"/>
  </r>
  <r>
    <n v="890303841"/>
    <s v="HOSP SAN JUAN DE DIOS -CALI-"/>
    <s v="CB"/>
    <n v="416588"/>
    <s v="CB416588"/>
    <s v="890303841_CB416588"/>
    <d v="2024-06-24T00:00:00"/>
    <d v="2024-06-24T00:00:00"/>
    <n v="116563"/>
    <n v="116563"/>
    <m/>
    <e v="#N/A"/>
    <x v="6"/>
    <n v="0"/>
    <m/>
    <m/>
    <m/>
    <m/>
    <s v="Finalizada"/>
    <d v="2024-06-24T00:00:00"/>
    <d v="2024-08-01T00:00:00"/>
    <d v="2024-09-05T00:00:00"/>
    <m/>
    <n v="116563"/>
    <n v="0"/>
    <n v="0"/>
    <n v="0"/>
    <m/>
    <m/>
    <n v="0"/>
    <s v="Yufrey Hernandez Truque"/>
    <n v="0"/>
    <m/>
    <m/>
    <m/>
    <m/>
    <m/>
    <n v="0"/>
    <n v="0"/>
    <n v="0"/>
    <n v="0"/>
    <n v="0"/>
    <n v="0"/>
    <n v="0"/>
    <n v="0"/>
    <n v="0"/>
    <n v="0"/>
    <n v="0"/>
    <m/>
    <m/>
    <m/>
    <n v="0"/>
  </r>
  <r>
    <n v="890303841"/>
    <s v="HOSP SAN JUAN DE DIOS -CALI-"/>
    <s v="CA"/>
    <n v="428263"/>
    <s v="CA428263"/>
    <s v="890303841_CA428263"/>
    <d v="2024-07-06T00:00:00"/>
    <d v="2024-07-06T00:00:00"/>
    <n v="229727"/>
    <n v="229727"/>
    <m/>
    <e v="#N/A"/>
    <x v="6"/>
    <n v="0"/>
    <m/>
    <m/>
    <m/>
    <m/>
    <s v="Finalizada"/>
    <d v="2024-07-06T00:00:00"/>
    <d v="2024-08-13T00:00:00"/>
    <d v="2024-09-05T00:00:00"/>
    <m/>
    <n v="229727"/>
    <n v="0"/>
    <n v="0"/>
    <n v="0"/>
    <m/>
    <m/>
    <n v="0"/>
    <s v="Yufrey Hernandez Truque"/>
    <n v="0"/>
    <m/>
    <m/>
    <m/>
    <m/>
    <m/>
    <n v="0"/>
    <n v="0"/>
    <n v="0"/>
    <n v="0"/>
    <n v="0"/>
    <n v="0"/>
    <n v="0"/>
    <n v="0"/>
    <n v="0"/>
    <n v="0"/>
    <n v="0"/>
    <m/>
    <m/>
    <m/>
    <n v="0"/>
  </r>
  <r>
    <n v="890303841"/>
    <s v="HOSP SAN JUAN DE DIOS -CALI-"/>
    <s v="CB"/>
    <n v="416080"/>
    <s v="CB416080"/>
    <s v="890303841_CB416080"/>
    <d v="2024-06-21T00:00:00"/>
    <d v="2024-06-21T00:00:00"/>
    <n v="278518"/>
    <n v="278518"/>
    <m/>
    <e v="#N/A"/>
    <x v="6"/>
    <n v="0"/>
    <m/>
    <m/>
    <m/>
    <m/>
    <s v="Finalizada"/>
    <d v="2024-06-21T00:00:00"/>
    <d v="2024-08-01T00:00:00"/>
    <d v="2024-09-05T00:00:00"/>
    <m/>
    <n v="278518"/>
    <n v="0"/>
    <n v="0"/>
    <n v="0"/>
    <m/>
    <m/>
    <n v="0"/>
    <s v="Yufrey Hernandez Truque"/>
    <n v="0"/>
    <m/>
    <m/>
    <m/>
    <m/>
    <m/>
    <n v="0"/>
    <n v="0"/>
    <n v="0"/>
    <n v="0"/>
    <n v="0"/>
    <n v="0"/>
    <n v="0"/>
    <n v="0"/>
    <n v="0"/>
    <n v="0"/>
    <n v="0"/>
    <m/>
    <m/>
    <m/>
    <n v="0"/>
  </r>
  <r>
    <n v="890303841"/>
    <s v="HOSP SAN JUAN DE DIOS -CALI-"/>
    <s v="CB"/>
    <n v="415633"/>
    <s v="CB415633"/>
    <s v="890303841_CB415633"/>
    <d v="2024-06-20T00:00:00"/>
    <d v="2024-06-20T00:00:00"/>
    <n v="26051"/>
    <n v="280471"/>
    <m/>
    <e v="#N/A"/>
    <x v="6"/>
    <n v="0"/>
    <m/>
    <m/>
    <m/>
    <m/>
    <s v="Finalizada"/>
    <d v="2024-06-20T00:00:00"/>
    <d v="2024-08-01T00:00:00"/>
    <d v="2024-09-05T00:00:00"/>
    <m/>
    <n v="280471"/>
    <n v="0"/>
    <n v="0"/>
    <n v="0"/>
    <m/>
    <m/>
    <n v="0"/>
    <s v="Yufrey Hernandez Truque"/>
    <n v="0"/>
    <m/>
    <m/>
    <m/>
    <m/>
    <m/>
    <n v="0"/>
    <n v="0"/>
    <n v="0"/>
    <n v="0"/>
    <n v="0"/>
    <n v="0"/>
    <n v="0"/>
    <n v="0"/>
    <n v="0"/>
    <n v="0"/>
    <n v="0"/>
    <m/>
    <m/>
    <m/>
    <n v="0"/>
  </r>
  <r>
    <n v="890303841"/>
    <s v="HOSP SAN JUAN DE DIOS -CALI-"/>
    <s v="CB"/>
    <n v="346309"/>
    <s v="CB346309"/>
    <s v="890303841_CB346309"/>
    <d v="2023-08-22T00:00:00"/>
    <d v="2023-08-22T00:00:00"/>
    <n v="88478"/>
    <n v="88478"/>
    <m/>
    <e v="#N/A"/>
    <x v="6"/>
    <n v="0"/>
    <m/>
    <m/>
    <m/>
    <m/>
    <s v="Finalizada"/>
    <d v="2023-08-22T00:00:00"/>
    <d v="2024-07-15T00:00:00"/>
    <d v="2024-08-11T00:00:00"/>
    <m/>
    <n v="88478"/>
    <n v="0"/>
    <n v="0"/>
    <n v="0"/>
    <m/>
    <m/>
    <n v="0"/>
    <s v="Luis Ernesto Guerrero Galeano"/>
    <n v="0"/>
    <m/>
    <m/>
    <m/>
    <m/>
    <m/>
    <n v="0"/>
    <n v="0"/>
    <n v="0"/>
    <n v="0"/>
    <n v="0"/>
    <n v="0"/>
    <n v="0"/>
    <n v="0"/>
    <n v="0"/>
    <n v="0"/>
    <n v="0"/>
    <m/>
    <m/>
    <m/>
    <n v="0"/>
  </r>
  <r>
    <n v="890303841"/>
    <s v="HOSP SAN JUAN DE DIOS -CALI-"/>
    <s v="CA"/>
    <n v="400289"/>
    <s v="CA400289"/>
    <s v="890303841_CA400289"/>
    <d v="2023-07-17T00:00:00"/>
    <d v="2023-07-17T00:00:00"/>
    <n v="613081"/>
    <n v="613081"/>
    <m/>
    <e v="#N/A"/>
    <x v="6"/>
    <n v="0"/>
    <m/>
    <m/>
    <m/>
    <m/>
    <s v="Finalizada"/>
    <d v="2023-07-17T00:00:00"/>
    <d v="2024-07-12T00:00:00"/>
    <d v="2024-08-11T00:00:00"/>
    <m/>
    <n v="613081"/>
    <n v="0"/>
    <n v="0"/>
    <n v="0"/>
    <m/>
    <m/>
    <n v="0"/>
    <s v="Luis Ernesto Guerrero Galeano"/>
    <n v="0"/>
    <m/>
    <m/>
    <m/>
    <m/>
    <m/>
    <n v="0"/>
    <n v="0"/>
    <n v="0"/>
    <n v="0"/>
    <n v="0"/>
    <n v="0"/>
    <n v="0"/>
    <n v="0"/>
    <n v="0"/>
    <n v="0"/>
    <n v="0"/>
    <m/>
    <m/>
    <m/>
    <n v="0"/>
  </r>
  <r>
    <n v="890303841"/>
    <s v="HOSP SAN JUAN DE DIOS -CALI-"/>
    <s v="CB"/>
    <n v="343203"/>
    <s v="CB343203"/>
    <s v="890303841_CB343203"/>
    <d v="2023-08-05T00:00:00"/>
    <d v="2023-08-05T00:00:00"/>
    <n v="1247286"/>
    <n v="1247286"/>
    <m/>
    <e v="#N/A"/>
    <x v="6"/>
    <n v="0"/>
    <m/>
    <m/>
    <m/>
    <m/>
    <s v="Finalizada"/>
    <d v="2023-08-05T00:00:00"/>
    <d v="2024-07-15T00:00:00"/>
    <d v="2024-08-11T00:00:00"/>
    <m/>
    <n v="1247286"/>
    <n v="0"/>
    <n v="0"/>
    <n v="0"/>
    <m/>
    <m/>
    <n v="0"/>
    <s v="Luis Ernesto Guerrero Galeano"/>
    <n v="0"/>
    <m/>
    <m/>
    <m/>
    <m/>
    <m/>
    <n v="0"/>
    <n v="0"/>
    <n v="0"/>
    <n v="0"/>
    <n v="0"/>
    <n v="0"/>
    <n v="0"/>
    <n v="0"/>
    <n v="0"/>
    <n v="0"/>
    <n v="0"/>
    <m/>
    <m/>
    <m/>
    <n v="0"/>
  </r>
  <r>
    <n v="890303841"/>
    <s v="HOSP SAN JUAN DE DIOS -CALI-"/>
    <s v="CB"/>
    <n v="349193"/>
    <s v="CB349193"/>
    <s v="890303841_CB349193"/>
    <d v="2023-09-05T00:00:00"/>
    <d v="2023-09-05T00:00:00"/>
    <n v="2621045"/>
    <n v="2621045"/>
    <m/>
    <e v="#N/A"/>
    <x v="6"/>
    <n v="0"/>
    <m/>
    <m/>
    <m/>
    <m/>
    <s v="Finalizada"/>
    <d v="2023-09-05T00:00:00"/>
    <d v="2024-07-15T00:00:00"/>
    <d v="2024-08-11T00:00:00"/>
    <m/>
    <n v="2621045"/>
    <n v="0"/>
    <n v="0"/>
    <n v="0"/>
    <m/>
    <m/>
    <n v="0"/>
    <s v="Luis Ernesto Guerrero Galeano"/>
    <n v="0"/>
    <m/>
    <m/>
    <m/>
    <m/>
    <m/>
    <n v="0"/>
    <n v="0"/>
    <n v="0"/>
    <n v="0"/>
    <n v="0"/>
    <n v="0"/>
    <n v="0"/>
    <n v="0"/>
    <n v="0"/>
    <n v="0"/>
    <n v="0"/>
    <m/>
    <m/>
    <m/>
    <n v="0"/>
  </r>
  <r>
    <n v="890303841"/>
    <s v="HOSP SAN JUAN DE DIOS -CALI-"/>
    <s v="CB"/>
    <n v="348376"/>
    <s v="CB348376"/>
    <s v="890303841_CB348376"/>
    <d v="2023-09-01T00:00:00"/>
    <d v="2023-09-01T00:00:00"/>
    <n v="4920157"/>
    <n v="4920157"/>
    <m/>
    <e v="#N/A"/>
    <x v="6"/>
    <n v="0"/>
    <m/>
    <m/>
    <m/>
    <m/>
    <s v="Finalizada"/>
    <d v="2023-09-01T00:00:00"/>
    <d v="2024-07-15T00:00:00"/>
    <d v="2024-08-11T00:00:00"/>
    <m/>
    <n v="4920157"/>
    <n v="0"/>
    <n v="0"/>
    <n v="0"/>
    <m/>
    <m/>
    <n v="0"/>
    <s v="Luis Ernesto Guerrero Galeano"/>
    <n v="0"/>
    <m/>
    <m/>
    <m/>
    <m/>
    <m/>
    <n v="0"/>
    <n v="0"/>
    <n v="0"/>
    <n v="0"/>
    <n v="0"/>
    <n v="0"/>
    <n v="0"/>
    <n v="0"/>
    <n v="0"/>
    <n v="0"/>
    <n v="0"/>
    <m/>
    <m/>
    <m/>
    <n v="0"/>
  </r>
  <r>
    <n v="890303841"/>
    <s v="HOSP SAN JUAN DE DIOS -CALI-"/>
    <s v="CA"/>
    <n v="413793"/>
    <s v="CA413793"/>
    <s v="890303841_CA413793"/>
    <d v="2024-03-24T00:00:00"/>
    <d v="2024-03-24T00:00:00"/>
    <n v="1413339"/>
    <n v="1413339"/>
    <m/>
    <e v="#N/A"/>
    <x v="6"/>
    <n v="0"/>
    <m/>
    <m/>
    <m/>
    <m/>
    <s v="Finalizada"/>
    <d v="2024-03-24T00:00:00"/>
    <d v="2024-07-12T00:00:00"/>
    <d v="2024-07-30T00:00:00"/>
    <m/>
    <n v="1413339"/>
    <n v="0"/>
    <n v="0"/>
    <n v="0"/>
    <m/>
    <m/>
    <n v="0"/>
    <s v="Procesos Servidor"/>
    <n v="0"/>
    <m/>
    <m/>
    <m/>
    <m/>
    <m/>
    <n v="0"/>
    <n v="0"/>
    <n v="0"/>
    <n v="0"/>
    <n v="0"/>
    <n v="0"/>
    <n v="0"/>
    <n v="0"/>
    <n v="0"/>
    <n v="0"/>
    <n v="0"/>
    <m/>
    <m/>
    <m/>
    <n v="0"/>
  </r>
  <r>
    <n v="890303841"/>
    <s v="HOSP SAN JUAN DE DIOS -CALI-"/>
    <s v="CA"/>
    <n v="410812"/>
    <s v="CA410812"/>
    <s v="890303841_CA410812"/>
    <d v="2024-01-12T00:00:00"/>
    <d v="2024-01-12T00:00:00"/>
    <n v="1562214"/>
    <n v="1562214"/>
    <m/>
    <e v="#N/A"/>
    <x v="6"/>
    <n v="0"/>
    <m/>
    <m/>
    <m/>
    <m/>
    <s v="Finalizada"/>
    <d v="2024-01-12T00:00:00"/>
    <d v="2024-07-12T00:00:00"/>
    <d v="2024-07-30T00:00:00"/>
    <m/>
    <n v="1562214"/>
    <n v="0"/>
    <n v="0"/>
    <n v="0"/>
    <m/>
    <m/>
    <n v="0"/>
    <s v="Procesos Servidor"/>
    <n v="0"/>
    <m/>
    <m/>
    <m/>
    <m/>
    <m/>
    <n v="0"/>
    <n v="0"/>
    <n v="0"/>
    <n v="0"/>
    <n v="0"/>
    <n v="0"/>
    <n v="0"/>
    <n v="0"/>
    <n v="0"/>
    <n v="0"/>
    <n v="0"/>
    <m/>
    <m/>
    <m/>
    <n v="0"/>
  </r>
  <r>
    <n v="890303841"/>
    <s v="HOSP SAN JUAN DE DIOS -CALI-"/>
    <s v="CA"/>
    <n v="404484"/>
    <s v="CA404484"/>
    <s v="890303841_CA404484"/>
    <d v="2023-09-18T00:00:00"/>
    <d v="2023-09-18T00:00:00"/>
    <n v="2114203"/>
    <n v="2114203"/>
    <m/>
    <e v="#N/A"/>
    <x v="6"/>
    <n v="0"/>
    <m/>
    <m/>
    <m/>
    <m/>
    <s v="Finalizada"/>
    <d v="2023-09-18T00:00:00"/>
    <d v="2024-07-12T00:00:00"/>
    <d v="2024-07-30T00:00:00"/>
    <m/>
    <n v="2114203"/>
    <n v="0"/>
    <n v="0"/>
    <n v="0"/>
    <m/>
    <m/>
    <n v="0"/>
    <s v="Procesos Servidor"/>
    <n v="0"/>
    <m/>
    <m/>
    <m/>
    <m/>
    <m/>
    <n v="0"/>
    <n v="0"/>
    <n v="0"/>
    <n v="0"/>
    <n v="0"/>
    <n v="0"/>
    <n v="0"/>
    <n v="0"/>
    <n v="0"/>
    <n v="0"/>
    <n v="0"/>
    <m/>
    <m/>
    <m/>
    <n v="0"/>
  </r>
  <r>
    <n v="890303841"/>
    <s v="HOSP SAN JUAN DE DIOS -CALI-"/>
    <s v="CB"/>
    <n v="402701"/>
    <s v="CB402701"/>
    <s v="890303841_CB402701"/>
    <d v="2024-04-26T00:00:00"/>
    <d v="2024-04-26T00:00:00"/>
    <n v="2127394"/>
    <n v="2127394"/>
    <m/>
    <e v="#N/A"/>
    <x v="6"/>
    <n v="0"/>
    <m/>
    <m/>
    <m/>
    <m/>
    <s v="Finalizada"/>
    <d v="2024-04-26T00:00:00"/>
    <d v="2024-07-15T00:00:00"/>
    <d v="2024-07-30T00:00:00"/>
    <m/>
    <n v="2127394"/>
    <n v="0"/>
    <n v="0"/>
    <n v="0"/>
    <m/>
    <m/>
    <n v="0"/>
    <s v="Procesos Servidor"/>
    <n v="0"/>
    <m/>
    <m/>
    <m/>
    <m/>
    <m/>
    <n v="0"/>
    <n v="0"/>
    <n v="0"/>
    <n v="0"/>
    <n v="0"/>
    <n v="0"/>
    <n v="0"/>
    <n v="0"/>
    <n v="0"/>
    <n v="0"/>
    <n v="0"/>
    <m/>
    <m/>
    <m/>
    <n v="0"/>
  </r>
  <r>
    <n v="890303841"/>
    <s v="HOSP SAN JUAN DE DIOS -CALI-"/>
    <s v="CB"/>
    <n v="360135"/>
    <s v="CB360135"/>
    <s v="890303841_CB360135"/>
    <d v="2023-10-25T00:00:00"/>
    <d v="2023-10-25T00:00:00"/>
    <n v="2162327"/>
    <n v="2162327"/>
    <m/>
    <e v="#N/A"/>
    <x v="6"/>
    <n v="0"/>
    <m/>
    <m/>
    <m/>
    <m/>
    <s v="Finalizada"/>
    <d v="2023-10-25T00:00:00"/>
    <d v="2024-07-15T00:00:00"/>
    <d v="2024-07-30T00:00:00"/>
    <m/>
    <n v="2162327"/>
    <n v="0"/>
    <n v="0"/>
    <n v="0"/>
    <m/>
    <m/>
    <n v="0"/>
    <s v="Procesos Servidor"/>
    <n v="0"/>
    <m/>
    <m/>
    <m/>
    <m/>
    <m/>
    <n v="0"/>
    <n v="0"/>
    <n v="0"/>
    <n v="0"/>
    <n v="0"/>
    <n v="0"/>
    <n v="0"/>
    <n v="0"/>
    <n v="0"/>
    <n v="0"/>
    <n v="0"/>
    <m/>
    <m/>
    <m/>
    <n v="0"/>
  </r>
  <r>
    <n v="890303841"/>
    <s v="HOSP SAN JUAN DE DIOS -CALI-"/>
    <s v="CB"/>
    <n v="383328"/>
    <s v="CB383328"/>
    <s v="890303841_CB383328"/>
    <d v="2024-02-08T00:00:00"/>
    <d v="2024-02-08T00:00:00"/>
    <n v="3145675"/>
    <n v="3145675"/>
    <m/>
    <e v="#N/A"/>
    <x v="6"/>
    <n v="0"/>
    <m/>
    <m/>
    <m/>
    <m/>
    <s v="Finalizada"/>
    <d v="2024-02-08T00:00:00"/>
    <d v="2024-07-15T00:00:00"/>
    <d v="2024-07-30T00:00:00"/>
    <m/>
    <n v="3145675"/>
    <n v="0"/>
    <n v="0"/>
    <n v="0"/>
    <m/>
    <m/>
    <n v="0"/>
    <s v="Procesos Servidor"/>
    <n v="0"/>
    <m/>
    <m/>
    <m/>
    <m/>
    <m/>
    <n v="0"/>
    <n v="0"/>
    <n v="0"/>
    <n v="0"/>
    <n v="0"/>
    <n v="0"/>
    <n v="0"/>
    <n v="0"/>
    <n v="0"/>
    <n v="0"/>
    <n v="0"/>
    <m/>
    <m/>
    <m/>
    <n v="0"/>
  </r>
  <r>
    <n v="890303841"/>
    <s v="HOSP SAN JUAN DE DIOS -CALI-"/>
    <s v="CA"/>
    <n v="415019"/>
    <s v="CA415019"/>
    <s v="890303841_CA415019"/>
    <d v="2024-04-17T00:00:00"/>
    <d v="2024-04-17T00:00:00"/>
    <n v="3274551"/>
    <n v="3274551"/>
    <m/>
    <e v="#N/A"/>
    <x v="6"/>
    <n v="0"/>
    <m/>
    <m/>
    <m/>
    <m/>
    <s v="Finalizada"/>
    <d v="2024-04-17T00:00:00"/>
    <d v="2024-07-12T00:00:00"/>
    <d v="2024-07-30T00:00:00"/>
    <m/>
    <n v="3274551"/>
    <n v="0"/>
    <n v="0"/>
    <n v="0"/>
    <m/>
    <m/>
    <n v="0"/>
    <s v="Procesos Servidor"/>
    <n v="0"/>
    <m/>
    <m/>
    <m/>
    <m/>
    <m/>
    <n v="0"/>
    <n v="0"/>
    <n v="0"/>
    <n v="0"/>
    <n v="0"/>
    <n v="0"/>
    <n v="0"/>
    <n v="0"/>
    <n v="0"/>
    <n v="0"/>
    <n v="0"/>
    <m/>
    <m/>
    <m/>
    <n v="0"/>
  </r>
  <r>
    <n v="890303841"/>
    <s v="HOSP SAN JUAN DE DIOS -CALI-"/>
    <s v="CA"/>
    <n v="405289"/>
    <s v="CA405289"/>
    <s v="890303841_CA405289"/>
    <d v="2023-09-29T00:00:00"/>
    <d v="2023-09-29T00:00:00"/>
    <n v="4386832"/>
    <n v="4386832"/>
    <m/>
    <e v="#N/A"/>
    <x v="6"/>
    <n v="0"/>
    <m/>
    <m/>
    <m/>
    <m/>
    <s v="Finalizada"/>
    <d v="2023-09-29T00:00:00"/>
    <d v="2024-07-12T00:00:00"/>
    <d v="2024-07-30T00:00:00"/>
    <m/>
    <n v="4386832"/>
    <n v="0"/>
    <n v="0"/>
    <n v="0"/>
    <m/>
    <m/>
    <n v="0"/>
    <s v="Procesos Servidor"/>
    <n v="0"/>
    <m/>
    <m/>
    <m/>
    <m/>
    <m/>
    <n v="0"/>
    <n v="0"/>
    <n v="0"/>
    <n v="0"/>
    <n v="0"/>
    <n v="0"/>
    <n v="0"/>
    <n v="0"/>
    <n v="0"/>
    <n v="0"/>
    <n v="0"/>
    <m/>
    <m/>
    <m/>
    <n v="0"/>
  </r>
  <r>
    <n v="890303841"/>
    <s v="HOSP SAN JUAN DE DIOS -CALI-"/>
    <s v="CA"/>
    <n v="419077"/>
    <s v="CA419077"/>
    <s v="890303841_CA419077"/>
    <d v="2024-05-18T00:00:00"/>
    <d v="2024-05-18T00:00:00"/>
    <n v="609963"/>
    <n v="609963"/>
    <m/>
    <e v="#N/A"/>
    <x v="6"/>
    <n v="0"/>
    <m/>
    <m/>
    <m/>
    <m/>
    <s v="Finalizada"/>
    <d v="2024-05-18T00:00:00"/>
    <d v="2024-07-02T00:00:00"/>
    <d v="2024-07-27T00:00:00"/>
    <m/>
    <n v="609963"/>
    <n v="0"/>
    <n v="0"/>
    <n v="0"/>
    <m/>
    <m/>
    <n v="0"/>
    <s v="Yufrey Hernandez Truque"/>
    <n v="0"/>
    <m/>
    <m/>
    <m/>
    <m/>
    <m/>
    <n v="0"/>
    <n v="0"/>
    <n v="0"/>
    <n v="0"/>
    <n v="0"/>
    <n v="0"/>
    <n v="0"/>
    <n v="0"/>
    <n v="0"/>
    <n v="0"/>
    <n v="0"/>
    <m/>
    <m/>
    <m/>
    <n v="0"/>
  </r>
  <r>
    <n v="890303841"/>
    <s v="HOSP SAN JUAN DE DIOS -CALI-"/>
    <s v="CA"/>
    <n v="424505"/>
    <s v="CA424505"/>
    <s v="890303841_CA424505"/>
    <d v="2024-06-17T00:00:00"/>
    <d v="2024-06-17T00:00:00"/>
    <n v="744834"/>
    <n v="744834"/>
    <m/>
    <e v="#N/A"/>
    <x v="6"/>
    <n v="0"/>
    <m/>
    <m/>
    <m/>
    <m/>
    <s v="Finalizada"/>
    <d v="2024-06-17T00:00:00"/>
    <d v="2024-07-12T00:00:00"/>
    <d v="2024-07-27T00:00:00"/>
    <m/>
    <n v="744834"/>
    <n v="0"/>
    <n v="0"/>
    <n v="0"/>
    <m/>
    <m/>
    <n v="0"/>
    <s v="Yufrey Hernandez Truque"/>
    <n v="0"/>
    <m/>
    <m/>
    <m/>
    <m/>
    <m/>
    <n v="0"/>
    <n v="0"/>
    <n v="0"/>
    <n v="0"/>
    <n v="0"/>
    <n v="0"/>
    <n v="0"/>
    <n v="0"/>
    <n v="0"/>
    <n v="0"/>
    <n v="0"/>
    <m/>
    <m/>
    <m/>
    <n v="0"/>
  </r>
  <r>
    <n v="890303841"/>
    <s v="HOSP SAN JUAN DE DIOS -CALI-"/>
    <s v="CA"/>
    <n v="423362"/>
    <s v="CA423362"/>
    <s v="890303841_CA423362"/>
    <d v="2024-06-12T00:00:00"/>
    <d v="2024-06-12T00:00:00"/>
    <n v="81400"/>
    <n v="81400"/>
    <m/>
    <e v="#N/A"/>
    <x v="6"/>
    <n v="0"/>
    <m/>
    <m/>
    <m/>
    <m/>
    <s v="Finalizada"/>
    <d v="2024-06-12T00:00:00"/>
    <d v="2024-07-12T00:00:00"/>
    <d v="2024-07-24T00:00:00"/>
    <m/>
    <n v="81400"/>
    <n v="0"/>
    <n v="0"/>
    <n v="0"/>
    <m/>
    <m/>
    <n v="0"/>
    <s v="Procesos Servidor"/>
    <n v="0"/>
    <m/>
    <m/>
    <m/>
    <m/>
    <m/>
    <n v="0"/>
    <n v="0"/>
    <n v="0"/>
    <n v="0"/>
    <n v="0"/>
    <n v="0"/>
    <n v="0"/>
    <n v="0"/>
    <n v="0"/>
    <n v="0"/>
    <n v="0"/>
    <m/>
    <m/>
    <m/>
    <n v="0"/>
  </r>
  <r>
    <n v="890303841"/>
    <s v="HOSP SAN JUAN DE DIOS -CALI-"/>
    <s v="CA"/>
    <n v="422594"/>
    <s v="CA422594"/>
    <s v="890303841_CA422594"/>
    <d v="2024-06-06T00:00:00"/>
    <d v="2024-06-06T00:00:00"/>
    <n v="172841"/>
    <n v="172841"/>
    <m/>
    <e v="#N/A"/>
    <x v="6"/>
    <n v="0"/>
    <m/>
    <m/>
    <m/>
    <m/>
    <s v="Finalizada"/>
    <d v="2024-06-06T00:00:00"/>
    <d v="2024-07-12T00:00:00"/>
    <d v="2024-07-24T00:00:00"/>
    <m/>
    <n v="172841"/>
    <n v="0"/>
    <n v="0"/>
    <n v="0"/>
    <m/>
    <m/>
    <n v="0"/>
    <s v="Procesos Servidor"/>
    <n v="0"/>
    <m/>
    <m/>
    <m/>
    <m/>
    <m/>
    <n v="0"/>
    <n v="0"/>
    <n v="0"/>
    <n v="0"/>
    <n v="0"/>
    <n v="0"/>
    <n v="0"/>
    <n v="0"/>
    <n v="0"/>
    <n v="0"/>
    <n v="0"/>
    <m/>
    <m/>
    <m/>
    <n v="0"/>
  </r>
  <r>
    <n v="890303841"/>
    <s v="HOSP SAN JUAN DE DIOS -CALI-"/>
    <s v="CA"/>
    <n v="421853"/>
    <s v="CA421853"/>
    <s v="890303841_CA421853"/>
    <d v="2024-06-01T00:00:00"/>
    <d v="2024-06-01T00:00:00"/>
    <n v="175575"/>
    <n v="175575"/>
    <m/>
    <e v="#N/A"/>
    <x v="6"/>
    <n v="0"/>
    <m/>
    <m/>
    <m/>
    <m/>
    <s v="Finalizada"/>
    <d v="2024-06-01T00:00:00"/>
    <d v="2024-07-12T00:00:00"/>
    <d v="2024-07-24T00:00:00"/>
    <m/>
    <n v="175575"/>
    <n v="0"/>
    <n v="0"/>
    <n v="0"/>
    <m/>
    <m/>
    <n v="0"/>
    <s v="Procesos Servidor"/>
    <n v="0"/>
    <m/>
    <m/>
    <m/>
    <m/>
    <m/>
    <n v="0"/>
    <n v="0"/>
    <n v="0"/>
    <n v="0"/>
    <n v="0"/>
    <n v="0"/>
    <n v="0"/>
    <n v="0"/>
    <n v="0"/>
    <n v="0"/>
    <n v="0"/>
    <m/>
    <m/>
    <m/>
    <n v="0"/>
  </r>
  <r>
    <n v="890303841"/>
    <s v="HOSP SAN JUAN DE DIOS -CALI-"/>
    <s v="CB"/>
    <n v="409806"/>
    <s v="CB409806"/>
    <s v="890303841_CB409806"/>
    <d v="2024-05-26T00:00:00"/>
    <d v="2024-05-26T00:00:00"/>
    <n v="122954"/>
    <n v="122954"/>
    <m/>
    <e v="#N/A"/>
    <x v="6"/>
    <n v="0"/>
    <m/>
    <m/>
    <m/>
    <m/>
    <s v="Finalizada"/>
    <d v="2024-05-26T00:00:00"/>
    <d v="2024-06-12T00:00:00"/>
    <d v="2024-06-30T00:00:00"/>
    <m/>
    <n v="122954"/>
    <n v="0"/>
    <n v="0"/>
    <n v="0"/>
    <m/>
    <m/>
    <n v="0"/>
    <s v="Yufrey Hernandez Truque"/>
    <n v="0"/>
    <m/>
    <m/>
    <m/>
    <m/>
    <m/>
    <n v="0"/>
    <n v="0"/>
    <n v="0"/>
    <n v="0"/>
    <n v="0"/>
    <n v="0"/>
    <n v="0"/>
    <n v="0"/>
    <n v="0"/>
    <n v="0"/>
    <n v="0"/>
    <m/>
    <m/>
    <m/>
    <n v="0"/>
  </r>
  <r>
    <n v="890303841"/>
    <s v="HOSP SAN JUAN DE DIOS -CALI-"/>
    <s v="CB"/>
    <n v="406782"/>
    <s v="CB406782"/>
    <s v="890303841_CB406782"/>
    <d v="2024-05-15T00:00:00"/>
    <d v="2024-05-15T00:00:00"/>
    <n v="135864"/>
    <n v="135864"/>
    <m/>
    <e v="#N/A"/>
    <x v="6"/>
    <n v="0"/>
    <m/>
    <m/>
    <m/>
    <m/>
    <s v="Finalizada"/>
    <d v="2024-05-15T00:00:00"/>
    <d v="2024-06-12T00:00:00"/>
    <d v="2024-06-30T00:00:00"/>
    <m/>
    <n v="135864"/>
    <n v="0"/>
    <n v="0"/>
    <n v="0"/>
    <m/>
    <m/>
    <n v="0"/>
    <s v="Yufrey Hernandez Truque"/>
    <n v="0"/>
    <m/>
    <m/>
    <m/>
    <m/>
    <m/>
    <n v="0"/>
    <n v="0"/>
    <n v="0"/>
    <n v="0"/>
    <n v="0"/>
    <n v="0"/>
    <n v="0"/>
    <n v="0"/>
    <n v="0"/>
    <n v="0"/>
    <n v="0"/>
    <m/>
    <m/>
    <m/>
    <n v="0"/>
  </r>
  <r>
    <n v="890303841"/>
    <s v="HOSP SAN JUAN DE DIOS -CALI-"/>
    <s v="CB"/>
    <n v="408245"/>
    <s v="CB408245"/>
    <s v="890303841_CB408245"/>
    <d v="2024-05-20T00:00:00"/>
    <d v="2024-05-20T00:00:00"/>
    <n v="283131"/>
    <n v="283131"/>
    <m/>
    <e v="#N/A"/>
    <x v="6"/>
    <n v="0"/>
    <m/>
    <m/>
    <m/>
    <m/>
    <s v="Finalizada"/>
    <d v="2024-05-20T00:00:00"/>
    <d v="2024-06-12T00:00:00"/>
    <d v="2024-06-30T00:00:00"/>
    <m/>
    <n v="283131"/>
    <n v="0"/>
    <n v="0"/>
    <n v="0"/>
    <m/>
    <m/>
    <n v="0"/>
    <s v="Yufrey Hernandez Truque"/>
    <n v="0"/>
    <m/>
    <m/>
    <m/>
    <m/>
    <m/>
    <n v="0"/>
    <n v="0"/>
    <n v="0"/>
    <n v="0"/>
    <n v="0"/>
    <n v="0"/>
    <n v="0"/>
    <n v="0"/>
    <n v="0"/>
    <n v="0"/>
    <n v="0"/>
    <m/>
    <m/>
    <m/>
    <n v="0"/>
  </r>
  <r>
    <n v="890303841"/>
    <s v="HOSP SAN JUAN DE DIOS -CALI-"/>
    <s v="CA"/>
    <n v="419111"/>
    <s v="CA419111"/>
    <s v="890303841_CA419111"/>
    <d v="2024-05-20T00:00:00"/>
    <d v="2024-05-20T00:00:00"/>
    <n v="531000"/>
    <n v="531000"/>
    <m/>
    <e v="#N/A"/>
    <x v="6"/>
    <n v="0"/>
    <m/>
    <m/>
    <m/>
    <m/>
    <s v="Finalizada"/>
    <d v="2024-05-20T00:00:00"/>
    <d v="2024-06-13T00:00:00"/>
    <d v="2024-06-30T00:00:00"/>
    <m/>
    <n v="531000"/>
    <n v="0"/>
    <n v="0"/>
    <n v="0"/>
    <m/>
    <m/>
    <n v="0"/>
    <s v="Yufrey Hernandez Truque"/>
    <n v="0"/>
    <m/>
    <m/>
    <m/>
    <m/>
    <m/>
    <n v="0"/>
    <n v="0"/>
    <n v="0"/>
    <n v="0"/>
    <n v="0"/>
    <n v="0"/>
    <n v="0"/>
    <n v="0"/>
    <n v="0"/>
    <n v="0"/>
    <n v="0"/>
    <m/>
    <m/>
    <m/>
    <n v="0"/>
  </r>
  <r>
    <n v="890303841"/>
    <s v="HOSP SAN JUAN DE DIOS -CALI-"/>
    <s v="CB"/>
    <n v="399285"/>
    <s v="CB399285"/>
    <s v="890303841_CB399285"/>
    <d v="2024-04-14T00:00:00"/>
    <d v="2024-04-14T00:00:00"/>
    <n v="226800"/>
    <n v="226800"/>
    <m/>
    <e v="#N/A"/>
    <x v="6"/>
    <n v="0"/>
    <m/>
    <m/>
    <m/>
    <m/>
    <s v="Finalizada"/>
    <d v="2024-04-14T00:00:00"/>
    <d v="2024-06-04T00:00:00"/>
    <d v="2024-06-28T00:00:00"/>
    <m/>
    <n v="226800"/>
    <n v="0"/>
    <n v="0"/>
    <n v="0"/>
    <m/>
    <m/>
    <n v="0"/>
    <s v="Yufrey Hernandez Truque"/>
    <n v="0"/>
    <m/>
    <m/>
    <m/>
    <m/>
    <m/>
    <n v="0"/>
    <n v="0"/>
    <n v="0"/>
    <n v="0"/>
    <n v="0"/>
    <n v="0"/>
    <n v="0"/>
    <n v="0"/>
    <n v="0"/>
    <n v="0"/>
    <n v="0"/>
    <m/>
    <m/>
    <m/>
    <n v="0"/>
  </r>
  <r>
    <n v="890303841"/>
    <s v="HOSP SAN JUAN DE DIOS -CALI-"/>
    <s v="CB"/>
    <n v="404542"/>
    <s v="CB404542"/>
    <s v="890303841_CB404542"/>
    <d v="2024-05-04T00:00:00"/>
    <d v="2024-05-04T00:00:00"/>
    <n v="238173"/>
    <n v="238173"/>
    <m/>
    <e v="#N/A"/>
    <x v="6"/>
    <n v="0"/>
    <m/>
    <m/>
    <m/>
    <m/>
    <s v="Finalizada"/>
    <d v="2024-05-05T00:00:00"/>
    <d v="2024-06-12T00:00:00"/>
    <d v="2024-06-28T00:00:00"/>
    <m/>
    <n v="238173"/>
    <n v="0"/>
    <n v="0"/>
    <n v="0"/>
    <m/>
    <m/>
    <n v="0"/>
    <s v="Yufrey Hernandez Truque"/>
    <n v="0"/>
    <m/>
    <m/>
    <m/>
    <m/>
    <m/>
    <n v="0"/>
    <n v="0"/>
    <n v="0"/>
    <n v="0"/>
    <n v="0"/>
    <n v="0"/>
    <n v="0"/>
    <n v="0"/>
    <n v="0"/>
    <n v="0"/>
    <n v="0"/>
    <m/>
    <m/>
    <m/>
    <n v="0"/>
  </r>
  <r>
    <n v="890303841"/>
    <s v="HOSP SAN JUAN DE DIOS -CALI-"/>
    <s v="CB"/>
    <n v="409302"/>
    <s v="CB409302"/>
    <s v="890303841_CB409302"/>
    <d v="2024-05-23T00:00:00"/>
    <d v="2024-05-23T00:00:00"/>
    <n v="335435"/>
    <n v="335435"/>
    <m/>
    <e v="#N/A"/>
    <x v="6"/>
    <n v="0"/>
    <m/>
    <m/>
    <m/>
    <m/>
    <s v="Finalizada"/>
    <d v="2024-05-23T00:00:00"/>
    <d v="2024-06-12T00:00:00"/>
    <d v="2024-06-27T00:00:00"/>
    <m/>
    <n v="335435"/>
    <n v="0"/>
    <n v="0"/>
    <n v="0"/>
    <m/>
    <m/>
    <n v="0"/>
    <s v="Yufrey Hernandez Truque"/>
    <n v="0"/>
    <m/>
    <m/>
    <m/>
    <m/>
    <m/>
    <n v="0"/>
    <n v="0"/>
    <n v="0"/>
    <n v="0"/>
    <n v="0"/>
    <n v="0"/>
    <n v="0"/>
    <n v="0"/>
    <n v="0"/>
    <n v="0"/>
    <n v="0"/>
    <m/>
    <m/>
    <m/>
    <n v="0"/>
  </r>
  <r>
    <n v="890303841"/>
    <s v="HOSP SAN JUAN DE DIOS -CALI-"/>
    <s v="CA"/>
    <n v="416719"/>
    <s v="CA416719"/>
    <s v="890303841_CA416719"/>
    <d v="2024-05-02T00:00:00"/>
    <d v="2024-05-02T00:00:00"/>
    <n v="387142"/>
    <n v="387142"/>
    <m/>
    <e v="#N/A"/>
    <x v="6"/>
    <n v="0"/>
    <m/>
    <m/>
    <m/>
    <m/>
    <s v="Finalizada"/>
    <d v="2024-05-02T00:00:00"/>
    <d v="2024-06-13T00:00:00"/>
    <d v="2024-06-27T00:00:00"/>
    <m/>
    <n v="387142"/>
    <n v="0"/>
    <n v="0"/>
    <n v="0"/>
    <m/>
    <m/>
    <n v="0"/>
    <s v="Yufrey Hernandez Truque"/>
    <n v="0"/>
    <m/>
    <m/>
    <m/>
    <m/>
    <m/>
    <n v="0"/>
    <n v="0"/>
    <n v="0"/>
    <n v="0"/>
    <n v="0"/>
    <n v="0"/>
    <n v="0"/>
    <n v="0"/>
    <n v="0"/>
    <n v="0"/>
    <n v="0"/>
    <m/>
    <m/>
    <m/>
    <n v="0"/>
  </r>
  <r>
    <n v="890303841"/>
    <s v="HOSP SAN JUAN DE DIOS -CALI-"/>
    <s v="CB"/>
    <n v="402891"/>
    <s v="CB402891"/>
    <s v="890303841_CB402891"/>
    <d v="2024-04-28T00:00:00"/>
    <d v="2024-04-28T00:00:00"/>
    <n v="137351"/>
    <n v="137351"/>
    <m/>
    <e v="#N/A"/>
    <x v="6"/>
    <n v="0"/>
    <m/>
    <m/>
    <m/>
    <m/>
    <s v="Finalizada"/>
    <d v="2024-04-28T00:00:00"/>
    <d v="2024-06-04T00:00:00"/>
    <d v="2024-06-24T00:00:00"/>
    <m/>
    <n v="137351"/>
    <n v="0"/>
    <n v="0"/>
    <n v="0"/>
    <m/>
    <m/>
    <n v="0"/>
    <s v="Yufrey Hernandez Truque"/>
    <n v="0"/>
    <m/>
    <m/>
    <m/>
    <m/>
    <m/>
    <n v="0"/>
    <n v="0"/>
    <n v="0"/>
    <n v="0"/>
    <n v="0"/>
    <n v="0"/>
    <n v="0"/>
    <n v="0"/>
    <n v="0"/>
    <n v="0"/>
    <n v="0"/>
    <m/>
    <m/>
    <m/>
    <n v="0"/>
  </r>
  <r>
    <n v="890303841"/>
    <s v="HOSP SAN JUAN DE DIOS -CALI-"/>
    <s v="CA"/>
    <n v="414016"/>
    <s v="CA414016"/>
    <s v="890303841_CA414016"/>
    <d v="2024-03-30T00:00:00"/>
    <d v="2024-03-30T00:00:00"/>
    <n v="473109"/>
    <n v="473109"/>
    <m/>
    <e v="#N/A"/>
    <x v="6"/>
    <n v="0"/>
    <m/>
    <m/>
    <m/>
    <m/>
    <s v="Finalizada"/>
    <d v="2024-03-30T00:00:00"/>
    <d v="2024-05-07T00:00:00"/>
    <d v="2024-05-27T00:00:00"/>
    <m/>
    <n v="473109"/>
    <n v="0"/>
    <n v="0"/>
    <n v="0"/>
    <m/>
    <m/>
    <n v="0"/>
    <s v="Yufrey Hernandez Truque"/>
    <n v="0"/>
    <m/>
    <m/>
    <m/>
    <m/>
    <m/>
    <n v="0"/>
    <n v="0"/>
    <n v="0"/>
    <n v="0"/>
    <n v="0"/>
    <n v="0"/>
    <n v="0"/>
    <n v="0"/>
    <n v="0"/>
    <n v="0"/>
    <n v="0"/>
    <m/>
    <m/>
    <m/>
    <n v="0"/>
  </r>
  <r>
    <n v="890303841"/>
    <s v="HOSP SAN JUAN DE DIOS -CALI-"/>
    <s v="CA"/>
    <n v="413602"/>
    <s v="CA413602"/>
    <s v="890303841_CA413602"/>
    <d v="2024-03-20T00:00:00"/>
    <d v="2024-03-20T00:00:00"/>
    <n v="540458"/>
    <n v="540458"/>
    <m/>
    <e v="#N/A"/>
    <x v="6"/>
    <n v="0"/>
    <m/>
    <m/>
    <m/>
    <m/>
    <s v="Finalizada"/>
    <d v="2024-03-20T00:00:00"/>
    <d v="2024-05-02T00:00:00"/>
    <d v="2024-05-27T00:00:00"/>
    <m/>
    <n v="540458"/>
    <n v="0"/>
    <n v="0"/>
    <n v="0"/>
    <m/>
    <m/>
    <n v="0"/>
    <s v="Yufrey Hernandez Truque"/>
    <n v="0"/>
    <m/>
    <m/>
    <m/>
    <m/>
    <m/>
    <n v="0"/>
    <n v="0"/>
    <n v="0"/>
    <n v="0"/>
    <n v="0"/>
    <n v="0"/>
    <n v="0"/>
    <n v="0"/>
    <n v="0"/>
    <n v="0"/>
    <n v="0"/>
    <m/>
    <m/>
    <m/>
    <n v="0"/>
  </r>
  <r>
    <n v="890303841"/>
    <s v="HOSP SAN JUAN DE DIOS -CALI-"/>
    <s v="CA"/>
    <n v="414614"/>
    <s v="CA414614"/>
    <s v="890303841_CA414614"/>
    <d v="2024-04-12T00:00:00"/>
    <d v="2024-04-12T00:00:00"/>
    <n v="686236"/>
    <n v="686236"/>
    <m/>
    <e v="#N/A"/>
    <x v="6"/>
    <n v="0"/>
    <m/>
    <m/>
    <m/>
    <m/>
    <s v="Finalizada"/>
    <d v="2024-04-12T00:00:00"/>
    <d v="2024-05-07T00:00:00"/>
    <d v="2024-05-27T00:00:00"/>
    <m/>
    <n v="686236"/>
    <n v="0"/>
    <n v="0"/>
    <n v="0"/>
    <m/>
    <m/>
    <n v="0"/>
    <s v="Yufrey Hernandez Truque"/>
    <n v="0"/>
    <m/>
    <m/>
    <m/>
    <m/>
    <m/>
    <n v="0"/>
    <n v="0"/>
    <n v="0"/>
    <n v="0"/>
    <n v="0"/>
    <n v="0"/>
    <n v="0"/>
    <n v="0"/>
    <n v="0"/>
    <n v="0"/>
    <n v="0"/>
    <m/>
    <m/>
    <m/>
    <n v="0"/>
  </r>
  <r>
    <n v="890303841"/>
    <s v="HOSP SAN JUAN DE DIOS -CALI-"/>
    <s v="CA"/>
    <n v="413552"/>
    <s v="CA413552"/>
    <s v="890303841_CA413552"/>
    <d v="2024-03-19T00:00:00"/>
    <d v="2024-03-19T00:00:00"/>
    <n v="975325"/>
    <n v="975325"/>
    <m/>
    <e v="#N/A"/>
    <x v="6"/>
    <n v="0"/>
    <m/>
    <m/>
    <m/>
    <m/>
    <s v="Finalizada"/>
    <d v="2024-03-19T00:00:00"/>
    <d v="2024-05-07T00:00:00"/>
    <d v="2024-05-27T00:00:00"/>
    <m/>
    <n v="975325"/>
    <n v="0"/>
    <n v="0"/>
    <n v="0"/>
    <m/>
    <m/>
    <n v="0"/>
    <s v="Yufrey Hernandez Truque"/>
    <n v="0"/>
    <m/>
    <m/>
    <m/>
    <m/>
    <m/>
    <n v="0"/>
    <n v="0"/>
    <n v="0"/>
    <n v="0"/>
    <n v="0"/>
    <n v="0"/>
    <n v="0"/>
    <n v="0"/>
    <n v="0"/>
    <n v="0"/>
    <n v="0"/>
    <m/>
    <m/>
    <m/>
    <n v="0"/>
  </r>
  <r>
    <n v="890303841"/>
    <s v="HOSP SAN JUAN DE DIOS -CALI-"/>
    <s v="CA"/>
    <n v="414694"/>
    <s v="CA414694"/>
    <s v="890303841_CA414694"/>
    <d v="2024-04-15T00:00:00"/>
    <d v="2024-04-15T00:00:00"/>
    <n v="214236"/>
    <n v="214236"/>
    <m/>
    <e v="#N/A"/>
    <x v="6"/>
    <n v="0"/>
    <m/>
    <m/>
    <m/>
    <m/>
    <s v="Finalizada"/>
    <d v="2024-04-15T00:00:00"/>
    <d v="2024-05-07T00:00:00"/>
    <d v="2024-05-22T00:00:00"/>
    <m/>
    <n v="214236"/>
    <n v="0"/>
    <n v="0"/>
    <n v="0"/>
    <m/>
    <m/>
    <n v="0"/>
    <s v="Procesos Servidor"/>
    <n v="0"/>
    <m/>
    <m/>
    <m/>
    <m/>
    <m/>
    <n v="0"/>
    <n v="0"/>
    <n v="0"/>
    <n v="0"/>
    <n v="0"/>
    <n v="0"/>
    <n v="0"/>
    <n v="0"/>
    <n v="0"/>
    <n v="0"/>
    <n v="0"/>
    <m/>
    <m/>
    <m/>
    <n v="0"/>
  </r>
  <r>
    <n v="890303841"/>
    <s v="HOSP SAN JUAN DE DIOS -CALI-"/>
    <s v="CB"/>
    <n v="389575"/>
    <s v="CB389575"/>
    <s v="890303841_CB389575"/>
    <d v="2024-03-05T00:00:00"/>
    <d v="2024-03-05T00:00:00"/>
    <n v="105581"/>
    <n v="105581"/>
    <m/>
    <e v="#N/A"/>
    <x v="6"/>
    <n v="0"/>
    <m/>
    <m/>
    <m/>
    <m/>
    <s v="Finalizada"/>
    <d v="2024-03-05T00:00:00"/>
    <d v="2024-04-15T00:00:00"/>
    <d v="2024-04-19T00:00:00"/>
    <m/>
    <n v="105581"/>
    <n v="0"/>
    <n v="0"/>
    <n v="0"/>
    <m/>
    <m/>
    <n v="0"/>
    <s v="Yufrey Hernandez Truque"/>
    <n v="0"/>
    <m/>
    <m/>
    <m/>
    <m/>
    <m/>
    <n v="0"/>
    <n v="0"/>
    <n v="0"/>
    <n v="0"/>
    <n v="0"/>
    <n v="0"/>
    <n v="0"/>
    <n v="0"/>
    <n v="0"/>
    <n v="0"/>
    <n v="0"/>
    <m/>
    <m/>
    <m/>
    <n v="0"/>
  </r>
  <r>
    <n v="890303841"/>
    <s v="HOSP SAN JUAN DE DIOS -CALI-"/>
    <s v="CB"/>
    <n v="395291"/>
    <s v="CB395291"/>
    <s v="890303841_CB395291"/>
    <d v="2024-03-28T00:00:00"/>
    <d v="2024-03-28T00:00:00"/>
    <n v="172573"/>
    <n v="172573"/>
    <m/>
    <e v="#N/A"/>
    <x v="6"/>
    <n v="0"/>
    <m/>
    <m/>
    <m/>
    <m/>
    <s v="Finalizada"/>
    <d v="2024-03-28T00:00:00"/>
    <d v="2024-04-15T00:00:00"/>
    <d v="2024-04-19T00:00:00"/>
    <m/>
    <n v="172573"/>
    <n v="0"/>
    <n v="0"/>
    <n v="0"/>
    <m/>
    <m/>
    <n v="0"/>
    <s v="Yufrey Hernandez Truque"/>
    <n v="0"/>
    <m/>
    <m/>
    <m/>
    <m/>
    <m/>
    <n v="0"/>
    <n v="0"/>
    <n v="0"/>
    <n v="0"/>
    <n v="0"/>
    <n v="0"/>
    <n v="0"/>
    <n v="0"/>
    <n v="0"/>
    <n v="0"/>
    <n v="0"/>
    <m/>
    <m/>
    <m/>
    <n v="0"/>
  </r>
  <r>
    <n v="890303841"/>
    <s v="HOSP SAN JUAN DE DIOS -CALI-"/>
    <s v="CB"/>
    <n v="395413"/>
    <s v="CB395413"/>
    <s v="890303841_CB395413"/>
    <d v="2024-03-30T00:00:00"/>
    <d v="2024-03-30T00:00:00"/>
    <n v="174404"/>
    <n v="174404"/>
    <m/>
    <e v="#N/A"/>
    <x v="6"/>
    <n v="0"/>
    <m/>
    <m/>
    <m/>
    <m/>
    <s v="Finalizada"/>
    <d v="2024-03-30T00:00:00"/>
    <d v="2024-04-15T00:00:00"/>
    <d v="2024-04-19T00:00:00"/>
    <m/>
    <n v="174404"/>
    <n v="0"/>
    <n v="0"/>
    <n v="0"/>
    <m/>
    <m/>
    <n v="0"/>
    <s v="Yufrey Hernandez Truque"/>
    <n v="0"/>
    <m/>
    <m/>
    <m/>
    <m/>
    <m/>
    <n v="0"/>
    <n v="0"/>
    <n v="0"/>
    <n v="0"/>
    <n v="0"/>
    <n v="0"/>
    <n v="0"/>
    <n v="0"/>
    <n v="0"/>
    <n v="0"/>
    <n v="0"/>
    <m/>
    <m/>
    <m/>
    <n v="0"/>
  </r>
  <r>
    <n v="890303841"/>
    <s v="HOSP SAN JUAN DE DIOS -CALI-"/>
    <s v="CB"/>
    <n v="395029"/>
    <s v="CB395029"/>
    <s v="890303841_CB395029"/>
    <d v="2024-03-27T00:00:00"/>
    <d v="2024-03-27T00:00:00"/>
    <n v="304484"/>
    <n v="304484"/>
    <m/>
    <e v="#N/A"/>
    <x v="6"/>
    <n v="0"/>
    <m/>
    <m/>
    <m/>
    <m/>
    <s v="Finalizada"/>
    <d v="2024-03-27T00:00:00"/>
    <d v="2024-04-15T00:00:00"/>
    <d v="2024-04-19T00:00:00"/>
    <m/>
    <n v="304484"/>
    <n v="0"/>
    <n v="0"/>
    <n v="0"/>
    <m/>
    <m/>
    <n v="0"/>
    <s v="Yufrey Hernandez Truque"/>
    <n v="0"/>
    <m/>
    <m/>
    <m/>
    <m/>
    <m/>
    <n v="0"/>
    <n v="0"/>
    <n v="0"/>
    <n v="0"/>
    <n v="0"/>
    <n v="0"/>
    <n v="0"/>
    <n v="0"/>
    <n v="0"/>
    <n v="0"/>
    <n v="0"/>
    <m/>
    <m/>
    <m/>
    <n v="0"/>
  </r>
  <r>
    <n v="890303841"/>
    <s v="HOSP SAN JUAN DE DIOS -CALI-"/>
    <s v="CA"/>
    <n v="410528"/>
    <s v="CA410528"/>
    <s v="890303841_CA410528"/>
    <d v="2024-01-03T00:00:00"/>
    <d v="2024-01-03T00:00:00"/>
    <n v="366205"/>
    <n v="366205"/>
    <m/>
    <e v="#N/A"/>
    <x v="6"/>
    <n v="0"/>
    <m/>
    <m/>
    <m/>
    <m/>
    <s v="Finalizada"/>
    <d v="2024-01-03T00:00:00"/>
    <d v="2024-02-15T00:00:00"/>
    <d v="2024-02-28T00:00:00"/>
    <m/>
    <n v="366205"/>
    <n v="0"/>
    <n v="0"/>
    <n v="0"/>
    <m/>
    <m/>
    <n v="0"/>
    <s v="Yufrey Hernandez Truque"/>
    <n v="0"/>
    <m/>
    <m/>
    <m/>
    <m/>
    <m/>
    <n v="0"/>
    <n v="0"/>
    <n v="0"/>
    <n v="0"/>
    <n v="0"/>
    <n v="0"/>
    <n v="0"/>
    <n v="0"/>
    <n v="0"/>
    <n v="0"/>
    <n v="0"/>
    <m/>
    <m/>
    <m/>
    <n v="0"/>
  </r>
  <r>
    <n v="890303841"/>
    <s v="HOSP SAN JUAN DE DIOS -CALI-"/>
    <s v="CA"/>
    <n v="410718"/>
    <s v="CA410718"/>
    <s v="890303841_CA410718"/>
    <d v="2024-01-09T00:00:00"/>
    <d v="2024-01-09T00:00:00"/>
    <n v="115200"/>
    <n v="115200"/>
    <m/>
    <e v="#N/A"/>
    <x v="6"/>
    <n v="0"/>
    <m/>
    <m/>
    <m/>
    <m/>
    <s v="Finalizada"/>
    <d v="2024-01-09T00:00:00"/>
    <d v="2024-02-15T00:00:00"/>
    <d v="2024-02-21T00:00:00"/>
    <m/>
    <n v="115200"/>
    <n v="0"/>
    <n v="0"/>
    <n v="0"/>
    <m/>
    <m/>
    <n v="0"/>
    <s v="Procesos Servidor"/>
    <n v="0"/>
    <m/>
    <m/>
    <m/>
    <m/>
    <m/>
    <n v="0"/>
    <n v="0"/>
    <n v="0"/>
    <n v="0"/>
    <n v="0"/>
    <n v="0"/>
    <n v="0"/>
    <n v="0"/>
    <n v="0"/>
    <n v="0"/>
    <n v="0"/>
    <m/>
    <m/>
    <m/>
    <n v="0"/>
  </r>
  <r>
    <n v="890303841"/>
    <s v="HOSP SAN JUAN DE DIOS -CALI-"/>
    <s v="CB"/>
    <n v="368311"/>
    <s v="CB368311"/>
    <s v="890303841_CB368311"/>
    <d v="2023-12-01T00:00:00"/>
    <d v="2023-12-01T00:00:00"/>
    <n v="2032578"/>
    <n v="2032578"/>
    <m/>
    <e v="#N/A"/>
    <x v="6"/>
    <n v="0"/>
    <m/>
    <m/>
    <m/>
    <m/>
    <s v="Finalizada"/>
    <d v="2023-12-01T00:00:00"/>
    <d v="2024-01-02T00:00:00"/>
    <d v="2024-01-22T00:00:00"/>
    <m/>
    <n v="2032578"/>
    <n v="0"/>
    <n v="0"/>
    <n v="0"/>
    <m/>
    <m/>
    <n v="0"/>
    <s v="Yufrey Hernandez Truque"/>
    <n v="0"/>
    <m/>
    <m/>
    <m/>
    <m/>
    <m/>
    <n v="0"/>
    <n v="0"/>
    <n v="0"/>
    <n v="0"/>
    <n v="0"/>
    <n v="0"/>
    <n v="0"/>
    <n v="0"/>
    <n v="0"/>
    <n v="0"/>
    <n v="0"/>
    <m/>
    <m/>
    <m/>
    <n v="0"/>
  </r>
  <r>
    <n v="890303841"/>
    <s v="HOSP SAN JUAN DE DIOS -CALI-"/>
    <s v="CB"/>
    <n v="369791"/>
    <s v="CB369791"/>
    <s v="890303841_CB369791"/>
    <d v="2023-12-09T00:00:00"/>
    <d v="2023-12-09T00:00:00"/>
    <n v="134613"/>
    <n v="134613"/>
    <m/>
    <e v="#N/A"/>
    <x v="6"/>
    <n v="0"/>
    <m/>
    <m/>
    <m/>
    <m/>
    <s v="Finalizada"/>
    <d v="2023-12-09T00:00:00"/>
    <d v="2024-01-02T00:00:00"/>
    <d v="2024-01-11T00:00:00"/>
    <m/>
    <n v="134613"/>
    <n v="0"/>
    <n v="0"/>
    <n v="0"/>
    <m/>
    <m/>
    <n v="0"/>
    <s v="Yufrey Hernandez Truque"/>
    <n v="0"/>
    <m/>
    <m/>
    <m/>
    <m/>
    <m/>
    <n v="0"/>
    <n v="0"/>
    <n v="0"/>
    <n v="0"/>
    <n v="0"/>
    <n v="0"/>
    <n v="0"/>
    <n v="0"/>
    <n v="0"/>
    <n v="0"/>
    <n v="0"/>
    <m/>
    <m/>
    <m/>
    <n v="0"/>
  </r>
  <r>
    <n v="890303841"/>
    <s v="HOSP SAN JUAN DE DIOS -CALI-"/>
    <s v="CA"/>
    <n v="426994"/>
    <s v="CA426994"/>
    <s v="890303841_CA426994"/>
    <d v="2024-06-29T00:00:00"/>
    <d v="2024-06-29T00:00:00"/>
    <n v="1146005"/>
    <n v="1146005"/>
    <m/>
    <s v="GLOSA PENDIENTE POR CONCILIAR"/>
    <x v="7"/>
    <n v="0"/>
    <m/>
    <m/>
    <m/>
    <m/>
    <s v="Para respuesta prestador"/>
    <d v="2024-06-29T00:00:00"/>
    <d v="2024-07-12T00:00:00"/>
    <d v="2024-07-30T00:00:00"/>
    <m/>
    <n v="1146005"/>
    <n v="99300"/>
    <n v="0"/>
    <n v="0"/>
    <m/>
    <m/>
    <n v="0"/>
    <s v="Elizabeth Fernandez Chilito"/>
    <n v="99300"/>
    <s v="GLOSA"/>
    <s v="se sostiene glosa por la objecion al validar los datos de la factura no se evidencia resultado RADIOGRAFIA DE TORAX (PA O AP Y LATERAL DECUBITO LATERAL OBLICUAS O LATERAL cup 21201 ,ni comentado en historia clinica. Favor anexar la hc donde se evidencie y se comente el rx de torax por medico tratante."/>
    <s v="FACTURACION"/>
    <s v="Exámenes de laboratorio, imágenes y otras ayudas diagnósticas ambulatorias | Urgencias"/>
    <s v="Urgencias"/>
    <n v="0"/>
    <n v="0"/>
    <n v="0"/>
    <n v="0"/>
    <n v="0"/>
    <n v="0"/>
    <n v="0"/>
    <n v="0"/>
    <n v="0"/>
    <n v="0"/>
    <n v="0"/>
    <m/>
    <m/>
    <m/>
    <n v="0"/>
  </r>
  <r>
    <n v="890303841"/>
    <s v="HOSP SAN JUAN DE DIOS -CALI-"/>
    <s v="CA"/>
    <n v="377276"/>
    <s v="CA377276"/>
    <s v="890303841_CA377276"/>
    <d v="2022-12-09T00:00:00"/>
    <d v="2022-12-09T00:00:00"/>
    <n v="40150446"/>
    <n v="40150446"/>
    <m/>
    <s v="GLOSA PENDIENTE POR CONCILIAR"/>
    <x v="7"/>
    <n v="0"/>
    <m/>
    <m/>
    <m/>
    <m/>
    <s v="Para respuesta prestador"/>
    <d v="2022-12-09T00:00:00"/>
    <d v="2024-07-15T00:00:00"/>
    <d v="2024-08-16T00:00:00"/>
    <m/>
    <n v="40150446"/>
    <n v="4543234"/>
    <n v="0"/>
    <n v="0"/>
    <m/>
    <m/>
    <n v="0"/>
    <s v="Maiber Rullely Acevedo Vasquez"/>
    <n v="4543234"/>
    <s v="GLOSA"/>
    <s v="IPS Acepta objeción. Cánula nasal facturan 2 se acepta 1 por estancia. IPS favor diligenciar valor aceptado en ítem correspondiente."/>
    <s v="SOPORTE"/>
    <s v="Servicios hospitalarios"/>
    <s v="Hospitalario"/>
    <n v="0"/>
    <n v="0"/>
    <n v="0"/>
    <n v="0"/>
    <n v="0"/>
    <n v="0"/>
    <n v="0"/>
    <n v="0"/>
    <n v="0"/>
    <n v="0"/>
    <n v="0"/>
    <m/>
    <m/>
    <m/>
    <n v="0"/>
  </r>
  <r>
    <n v="890303841"/>
    <s v="HOSP SAN JUAN DE DIOS -CALI-"/>
    <s v="C1"/>
    <n v="253497"/>
    <s v="C1253497"/>
    <s v="890303841_C1253497"/>
    <d v="2021-01-19T00:00:00"/>
    <d v="2021-01-19T00:00:00"/>
    <n v="80832"/>
    <n v="80832"/>
    <m/>
    <s v="FACTURA COVID-19"/>
    <x v="8"/>
    <n v="0"/>
    <m/>
    <s v="ESTADO DOS"/>
    <s v="RADICADO A LA ADRES"/>
    <n v="0"/>
    <s v="Finalizada"/>
    <d v="2021-01-19T00:00:00"/>
    <d v="2024-02-01T00:00:00"/>
    <d v="2024-02-29T00:00:00"/>
    <m/>
    <n v="80832"/>
    <n v="0"/>
    <n v="0"/>
    <n v="0"/>
    <m/>
    <m/>
    <n v="0"/>
    <s v="Procesos Servidor"/>
    <n v="0"/>
    <m/>
    <m/>
    <m/>
    <m/>
    <m/>
    <n v="0"/>
    <n v="0"/>
    <n v="0"/>
    <n v="0"/>
    <n v="0"/>
    <n v="0"/>
    <n v="0"/>
    <n v="0"/>
    <n v="0"/>
    <n v="0"/>
    <n v="0"/>
    <m/>
    <m/>
    <m/>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9" cacheId="5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13" firstHeaderRow="0" firstDataRow="1" firstDataCol="1"/>
  <pivotFields count="52">
    <pivotField showAll="0"/>
    <pivotField showAll="0"/>
    <pivotField showAll="0"/>
    <pivotField showAll="0"/>
    <pivotField showAll="0"/>
    <pivotField dataField="1" showAll="0"/>
    <pivotField numFmtId="14" showAll="0"/>
    <pivotField numFmtId="14" showAll="0"/>
    <pivotField numFmtId="173" showAll="0"/>
    <pivotField dataField="1" numFmtId="173" showAll="0"/>
    <pivotField showAll="0"/>
    <pivotField showAll="0"/>
    <pivotField axis="axisRow" showAll="0">
      <items count="10">
        <item x="0"/>
        <item x="1"/>
        <item x="2"/>
        <item x="3"/>
        <item x="4"/>
        <item x="5"/>
        <item x="6"/>
        <item x="7"/>
        <item x="8"/>
        <item t="default"/>
      </items>
    </pivotField>
    <pivotField numFmtId="173" showAll="0"/>
    <pivotField showAll="0"/>
    <pivotField showAll="0"/>
    <pivotField showAll="0"/>
    <pivotField showAll="0"/>
    <pivotField showAll="0"/>
    <pivotField showAll="0"/>
    <pivotField showAll="0"/>
    <pivotField showAll="0"/>
    <pivotField showAll="0"/>
    <pivotField numFmtId="173" showAll="0"/>
    <pivotField numFmtId="173" showAll="0"/>
    <pivotField numFmtId="173" showAll="0"/>
    <pivotField numFmtId="173" showAll="0"/>
    <pivotField showAll="0"/>
    <pivotField showAll="0"/>
    <pivotField numFmtId="173" showAll="0"/>
    <pivotField showAll="0"/>
    <pivotField numFmtId="173" showAll="0"/>
    <pivotField showAll="0"/>
    <pivotField showAll="0"/>
    <pivotField showAll="0"/>
    <pivotField showAll="0"/>
    <pivotField showAll="0"/>
    <pivotField numFmtId="173" showAll="0"/>
    <pivotField numFmtId="173" showAll="0"/>
    <pivotField numFmtId="173" showAll="0"/>
    <pivotField numFmtId="173" showAll="0"/>
    <pivotField numFmtId="173" showAll="0"/>
    <pivotField numFmtId="173" showAll="0"/>
    <pivotField numFmtId="173" showAll="0"/>
    <pivotField numFmtId="173" showAll="0"/>
    <pivotField numFmtId="173" showAll="0"/>
    <pivotField numFmtId="173" showAll="0"/>
    <pivotField numFmtId="173" showAll="0"/>
    <pivotField showAll="0"/>
    <pivotField showAll="0"/>
    <pivotField showAll="0"/>
    <pivotField numFmtId="173" showAll="0"/>
  </pivotFields>
  <rowFields count="1">
    <field x="12"/>
  </rowFields>
  <rowItems count="10">
    <i>
      <x/>
    </i>
    <i>
      <x v="1"/>
    </i>
    <i>
      <x v="2"/>
    </i>
    <i>
      <x v="3"/>
    </i>
    <i>
      <x v="4"/>
    </i>
    <i>
      <x v="5"/>
    </i>
    <i>
      <x v="6"/>
    </i>
    <i>
      <x v="7"/>
    </i>
    <i>
      <x v="8"/>
    </i>
    <i t="grand">
      <x/>
    </i>
  </rowItems>
  <colFields count="1">
    <field x="-2"/>
  </colFields>
  <colItems count="2">
    <i>
      <x/>
    </i>
    <i i="1">
      <x v="1"/>
    </i>
  </colItems>
  <dataFields count="2">
    <dataField name="Cuenta de LLAVE" fld="5" subtotal="count" baseField="0" baseItem="0"/>
    <dataField name="Suma de IPS Saldo Factura" fld="9"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54"/>
  <sheetViews>
    <sheetView topLeftCell="A3" workbookViewId="0">
      <selection activeCell="G3" sqref="G3"/>
    </sheetView>
  </sheetViews>
  <sheetFormatPr baseColWidth="10" defaultRowHeight="14.5" x14ac:dyDescent="0.35"/>
  <cols>
    <col min="1" max="1" width="4.81640625" customWidth="1"/>
    <col min="2" max="2" width="11.453125" style="5"/>
    <col min="3" max="3" width="12.1796875" style="5" customWidth="1"/>
    <col min="4" max="4" width="14" style="5" customWidth="1"/>
    <col min="5" max="5" width="13.26953125" style="10" customWidth="1"/>
    <col min="6" max="6" width="18.1796875" style="3" customWidth="1"/>
    <col min="7" max="7" width="18.81640625" style="3" customWidth="1"/>
  </cols>
  <sheetData>
    <row r="1" spans="2:7" x14ac:dyDescent="0.35">
      <c r="B1" s="63" t="s">
        <v>239</v>
      </c>
      <c r="C1" s="63"/>
      <c r="D1" s="63"/>
      <c r="E1" s="63"/>
      <c r="F1" s="63"/>
      <c r="G1" s="63"/>
    </row>
    <row r="2" spans="2:7" ht="18.75" customHeight="1" x14ac:dyDescent="0.35">
      <c r="B2" s="63"/>
      <c r="C2" s="63"/>
      <c r="D2" s="63"/>
      <c r="E2" s="63"/>
      <c r="F2" s="63"/>
      <c r="G2" s="63"/>
    </row>
    <row r="3" spans="2:7" ht="21" customHeight="1" x14ac:dyDescent="0.35">
      <c r="G3" s="9">
        <f>SUM(G5:G154)</f>
        <v>190856907</v>
      </c>
    </row>
    <row r="4" spans="2:7" s="6" customFormat="1" ht="29" x14ac:dyDescent="0.35">
      <c r="B4" s="1" t="s">
        <v>69</v>
      </c>
      <c r="C4" s="1" t="s">
        <v>3</v>
      </c>
      <c r="D4" s="1" t="s">
        <v>68</v>
      </c>
      <c r="E4" s="7" t="s">
        <v>70</v>
      </c>
      <c r="F4" s="8" t="s">
        <v>71</v>
      </c>
      <c r="G4" s="8" t="s">
        <v>72</v>
      </c>
    </row>
    <row r="5" spans="2:7" x14ac:dyDescent="0.35">
      <c r="B5" s="4" t="s">
        <v>0</v>
      </c>
      <c r="C5" s="4">
        <v>242321</v>
      </c>
      <c r="D5" s="4" t="s">
        <v>4</v>
      </c>
      <c r="E5" s="11">
        <v>44139</v>
      </c>
      <c r="F5" s="2">
        <v>212804</v>
      </c>
      <c r="G5" s="2">
        <v>212804</v>
      </c>
    </row>
    <row r="6" spans="2:7" x14ac:dyDescent="0.35">
      <c r="B6" s="4" t="s">
        <v>0</v>
      </c>
      <c r="C6" s="4">
        <v>248818</v>
      </c>
      <c r="D6" s="4" t="s">
        <v>5</v>
      </c>
      <c r="E6" s="11">
        <v>44177</v>
      </c>
      <c r="F6" s="2">
        <v>69145</v>
      </c>
      <c r="G6" s="2">
        <v>69145</v>
      </c>
    </row>
    <row r="7" spans="2:7" x14ac:dyDescent="0.35">
      <c r="B7" s="4" t="s">
        <v>0</v>
      </c>
      <c r="C7" s="4">
        <v>248926</v>
      </c>
      <c r="D7" s="4" t="s">
        <v>6</v>
      </c>
      <c r="E7" s="11">
        <v>44179</v>
      </c>
      <c r="F7" s="2">
        <v>329600</v>
      </c>
      <c r="G7" s="2">
        <v>329600</v>
      </c>
    </row>
    <row r="8" spans="2:7" x14ac:dyDescent="0.35">
      <c r="B8" s="4" t="s">
        <v>0</v>
      </c>
      <c r="C8" s="4">
        <v>253497</v>
      </c>
      <c r="D8" s="4" t="s">
        <v>7</v>
      </c>
      <c r="E8" s="11">
        <v>44215</v>
      </c>
      <c r="F8" s="2">
        <v>80832</v>
      </c>
      <c r="G8" s="2">
        <v>80832</v>
      </c>
    </row>
    <row r="9" spans="2:7" x14ac:dyDescent="0.35">
      <c r="B9" s="4" t="s">
        <v>0</v>
      </c>
      <c r="C9" s="4">
        <v>264427</v>
      </c>
      <c r="D9" s="4" t="s">
        <v>8</v>
      </c>
      <c r="E9" s="11">
        <v>44279</v>
      </c>
      <c r="F9" s="2">
        <v>172840</v>
      </c>
      <c r="G9" s="2">
        <v>172840</v>
      </c>
    </row>
    <row r="10" spans="2:7" x14ac:dyDescent="0.35">
      <c r="B10" s="4" t="s">
        <v>0</v>
      </c>
      <c r="C10" s="4">
        <v>264838</v>
      </c>
      <c r="D10" s="4" t="s">
        <v>9</v>
      </c>
      <c r="E10" s="11">
        <v>44281</v>
      </c>
      <c r="F10" s="2">
        <v>59700</v>
      </c>
      <c r="G10" s="2">
        <v>59700</v>
      </c>
    </row>
    <row r="11" spans="2:7" x14ac:dyDescent="0.35">
      <c r="B11" s="4" t="s">
        <v>0</v>
      </c>
      <c r="C11" s="4">
        <v>265634</v>
      </c>
      <c r="D11" s="4" t="s">
        <v>10</v>
      </c>
      <c r="E11" s="11">
        <v>44285</v>
      </c>
      <c r="F11" s="2">
        <v>80832</v>
      </c>
      <c r="G11" s="2">
        <v>80832</v>
      </c>
    </row>
    <row r="12" spans="2:7" x14ac:dyDescent="0.35">
      <c r="B12" s="4" t="s">
        <v>0</v>
      </c>
      <c r="C12" s="4">
        <v>265635</v>
      </c>
      <c r="D12" s="4" t="s">
        <v>11</v>
      </c>
      <c r="E12" s="11">
        <v>44285</v>
      </c>
      <c r="F12" s="2">
        <v>314400</v>
      </c>
      <c r="G12" s="2">
        <v>314400</v>
      </c>
    </row>
    <row r="13" spans="2:7" x14ac:dyDescent="0.35">
      <c r="B13" s="4" t="s">
        <v>0</v>
      </c>
      <c r="C13" s="4">
        <v>265892</v>
      </c>
      <c r="D13" s="4" t="s">
        <v>12</v>
      </c>
      <c r="E13" s="11">
        <v>44286</v>
      </c>
      <c r="F13" s="2">
        <v>416711</v>
      </c>
      <c r="G13" s="2">
        <v>416711</v>
      </c>
    </row>
    <row r="14" spans="2:7" x14ac:dyDescent="0.35">
      <c r="B14" s="4" t="s">
        <v>0</v>
      </c>
      <c r="C14" s="4">
        <v>277036</v>
      </c>
      <c r="D14" s="4" t="s">
        <v>13</v>
      </c>
      <c r="E14" s="11">
        <v>44371</v>
      </c>
      <c r="F14" s="2">
        <v>141400</v>
      </c>
      <c r="G14" s="2">
        <v>141400</v>
      </c>
    </row>
    <row r="15" spans="2:7" x14ac:dyDescent="0.35">
      <c r="B15" s="4" t="s">
        <v>0</v>
      </c>
      <c r="C15" s="4">
        <v>277935</v>
      </c>
      <c r="D15" s="4" t="s">
        <v>14</v>
      </c>
      <c r="E15" s="11">
        <v>44377</v>
      </c>
      <c r="F15" s="2">
        <v>297826</v>
      </c>
      <c r="G15" s="2">
        <v>297826</v>
      </c>
    </row>
    <row r="16" spans="2:7" x14ac:dyDescent="0.35">
      <c r="B16" s="4" t="s">
        <v>0</v>
      </c>
      <c r="C16" s="4">
        <v>277946</v>
      </c>
      <c r="D16" s="4" t="s">
        <v>15</v>
      </c>
      <c r="E16" s="11">
        <v>44377</v>
      </c>
      <c r="F16" s="2">
        <v>12079915</v>
      </c>
      <c r="G16" s="2">
        <v>12079915</v>
      </c>
    </row>
    <row r="17" spans="2:7" x14ac:dyDescent="0.35">
      <c r="B17" s="4" t="s">
        <v>0</v>
      </c>
      <c r="C17" s="4">
        <v>282522</v>
      </c>
      <c r="D17" s="4" t="s">
        <v>16</v>
      </c>
      <c r="E17" s="11">
        <v>44404</v>
      </c>
      <c r="F17" s="2">
        <v>8753772</v>
      </c>
      <c r="G17" s="2">
        <v>8753772</v>
      </c>
    </row>
    <row r="18" spans="2:7" x14ac:dyDescent="0.35">
      <c r="B18" s="4" t="s">
        <v>0</v>
      </c>
      <c r="C18" s="4">
        <v>284701</v>
      </c>
      <c r="D18" s="4" t="s">
        <v>17</v>
      </c>
      <c r="E18" s="11">
        <v>44416</v>
      </c>
      <c r="F18" s="2">
        <v>177740</v>
      </c>
      <c r="G18" s="2">
        <v>177740</v>
      </c>
    </row>
    <row r="19" spans="2:7" x14ac:dyDescent="0.35">
      <c r="B19" s="4" t="s">
        <v>0</v>
      </c>
      <c r="C19" s="4">
        <v>285387</v>
      </c>
      <c r="D19" s="4" t="s">
        <v>18</v>
      </c>
      <c r="E19" s="11">
        <v>44419</v>
      </c>
      <c r="F19" s="2">
        <v>407903</v>
      </c>
      <c r="G19" s="2">
        <v>407903</v>
      </c>
    </row>
    <row r="20" spans="2:7" x14ac:dyDescent="0.35">
      <c r="B20" s="4" t="s">
        <v>2</v>
      </c>
      <c r="C20" s="4">
        <v>300824</v>
      </c>
      <c r="D20" s="4" t="s">
        <v>19</v>
      </c>
      <c r="E20" s="11">
        <v>44938</v>
      </c>
      <c r="F20" s="2">
        <v>91198</v>
      </c>
      <c r="G20" s="2">
        <v>91198</v>
      </c>
    </row>
    <row r="21" spans="2:7" x14ac:dyDescent="0.35">
      <c r="B21" s="4" t="s">
        <v>2</v>
      </c>
      <c r="C21" s="4">
        <v>304814</v>
      </c>
      <c r="D21" s="4" t="s">
        <v>20</v>
      </c>
      <c r="E21" s="11">
        <v>44958</v>
      </c>
      <c r="F21" s="2">
        <v>186591</v>
      </c>
      <c r="G21" s="2">
        <v>186591</v>
      </c>
    </row>
    <row r="22" spans="2:7" x14ac:dyDescent="0.35">
      <c r="B22" s="4" t="s">
        <v>2</v>
      </c>
      <c r="C22" s="4">
        <v>309711</v>
      </c>
      <c r="D22" s="4" t="s">
        <v>21</v>
      </c>
      <c r="E22" s="11">
        <v>44981</v>
      </c>
      <c r="F22" s="2">
        <v>200043</v>
      </c>
      <c r="G22" s="2">
        <v>200043</v>
      </c>
    </row>
    <row r="23" spans="2:7" x14ac:dyDescent="0.35">
      <c r="B23" s="4" t="s">
        <v>2</v>
      </c>
      <c r="C23" s="4">
        <v>331411</v>
      </c>
      <c r="D23" s="4" t="s">
        <v>22</v>
      </c>
      <c r="E23" s="11">
        <v>45081</v>
      </c>
      <c r="F23" s="2">
        <v>74836</v>
      </c>
      <c r="G23" s="2">
        <v>74836</v>
      </c>
    </row>
    <row r="24" spans="2:7" x14ac:dyDescent="0.35">
      <c r="B24" s="4" t="s">
        <v>2</v>
      </c>
      <c r="C24" s="4">
        <v>333882</v>
      </c>
      <c r="D24" s="4" t="s">
        <v>23</v>
      </c>
      <c r="E24" s="11">
        <v>45093</v>
      </c>
      <c r="F24" s="2">
        <v>131507</v>
      </c>
      <c r="G24" s="2">
        <v>131507</v>
      </c>
    </row>
    <row r="25" spans="2:7" x14ac:dyDescent="0.35">
      <c r="B25" s="4" t="s">
        <v>2</v>
      </c>
      <c r="C25" s="4">
        <v>335127</v>
      </c>
      <c r="D25" s="4" t="s">
        <v>24</v>
      </c>
      <c r="E25" s="11">
        <v>45100</v>
      </c>
      <c r="F25" s="2">
        <v>193681</v>
      </c>
      <c r="G25" s="2">
        <v>193681</v>
      </c>
    </row>
    <row r="26" spans="2:7" x14ac:dyDescent="0.35">
      <c r="B26" s="4" t="s">
        <v>1</v>
      </c>
      <c r="C26" s="4">
        <v>386918</v>
      </c>
      <c r="D26" s="4" t="s">
        <v>25</v>
      </c>
      <c r="E26" s="11">
        <v>44983</v>
      </c>
      <c r="F26" s="2">
        <v>943942</v>
      </c>
      <c r="G26" s="2">
        <v>943942</v>
      </c>
    </row>
    <row r="27" spans="2:7" x14ac:dyDescent="0.35">
      <c r="B27" s="4" t="s">
        <v>1</v>
      </c>
      <c r="C27" s="4">
        <v>388951</v>
      </c>
      <c r="D27" s="4" t="s">
        <v>26</v>
      </c>
      <c r="E27" s="11">
        <v>44998</v>
      </c>
      <c r="F27" s="2">
        <v>443393</v>
      </c>
      <c r="G27" s="2">
        <v>443393</v>
      </c>
    </row>
    <row r="28" spans="2:7" x14ac:dyDescent="0.35">
      <c r="B28" s="4" t="s">
        <v>1</v>
      </c>
      <c r="C28" s="4">
        <v>389788</v>
      </c>
      <c r="D28" s="4" t="s">
        <v>27</v>
      </c>
      <c r="E28" s="11">
        <v>45004</v>
      </c>
      <c r="F28" s="2">
        <v>152878</v>
      </c>
      <c r="G28" s="2">
        <v>152878</v>
      </c>
    </row>
    <row r="29" spans="2:7" x14ac:dyDescent="0.35">
      <c r="B29" s="4" t="s">
        <v>1</v>
      </c>
      <c r="C29" s="4">
        <v>391336</v>
      </c>
      <c r="D29" s="4" t="s">
        <v>28</v>
      </c>
      <c r="E29" s="11">
        <v>45015</v>
      </c>
      <c r="F29" s="2">
        <v>80832</v>
      </c>
      <c r="G29" s="2">
        <v>80832</v>
      </c>
    </row>
    <row r="30" spans="2:7" x14ac:dyDescent="0.35">
      <c r="B30" s="4" t="s">
        <v>1</v>
      </c>
      <c r="C30" s="4">
        <v>391338</v>
      </c>
      <c r="D30" s="4" t="s">
        <v>29</v>
      </c>
      <c r="E30" s="11">
        <v>45015</v>
      </c>
      <c r="F30" s="2">
        <v>290584</v>
      </c>
      <c r="G30" s="2">
        <v>290584</v>
      </c>
    </row>
    <row r="31" spans="2:7" x14ac:dyDescent="0.35">
      <c r="B31" s="4" t="s">
        <v>1</v>
      </c>
      <c r="C31" s="4">
        <v>396929</v>
      </c>
      <c r="D31" s="4" t="s">
        <v>30</v>
      </c>
      <c r="E31" s="11">
        <v>45078</v>
      </c>
      <c r="F31" s="2">
        <v>1144402</v>
      </c>
      <c r="G31" s="2">
        <v>1144402</v>
      </c>
    </row>
    <row r="32" spans="2:7" x14ac:dyDescent="0.35">
      <c r="B32" s="4" t="s">
        <v>1</v>
      </c>
      <c r="C32" s="4">
        <v>398356</v>
      </c>
      <c r="D32" s="4" t="s">
        <v>31</v>
      </c>
      <c r="E32" s="11">
        <v>45098</v>
      </c>
      <c r="F32" s="2">
        <v>7226479</v>
      </c>
      <c r="G32" s="2">
        <v>7226479</v>
      </c>
    </row>
    <row r="33" spans="2:7" x14ac:dyDescent="0.35">
      <c r="B33" s="4" t="s">
        <v>1</v>
      </c>
      <c r="C33" s="4">
        <v>398732</v>
      </c>
      <c r="D33" s="4" t="s">
        <v>32</v>
      </c>
      <c r="E33" s="11">
        <v>45103</v>
      </c>
      <c r="F33" s="2">
        <v>749839</v>
      </c>
      <c r="G33" s="2">
        <v>749839</v>
      </c>
    </row>
    <row r="34" spans="2:7" x14ac:dyDescent="0.35">
      <c r="B34" s="4" t="s">
        <v>1</v>
      </c>
      <c r="C34" s="4">
        <v>399159</v>
      </c>
      <c r="D34" s="4" t="s">
        <v>33</v>
      </c>
      <c r="E34" s="11">
        <v>45107</v>
      </c>
      <c r="F34" s="2">
        <v>393163</v>
      </c>
      <c r="G34" s="2">
        <v>393163</v>
      </c>
    </row>
    <row r="35" spans="2:7" x14ac:dyDescent="0.35">
      <c r="B35" s="4" t="s">
        <v>1</v>
      </c>
      <c r="C35" s="4">
        <v>393419</v>
      </c>
      <c r="D35" s="4" t="s">
        <v>34</v>
      </c>
      <c r="E35" s="11">
        <v>45035</v>
      </c>
      <c r="F35" s="2">
        <v>82645</v>
      </c>
      <c r="G35" s="2">
        <v>82645</v>
      </c>
    </row>
    <row r="36" spans="2:7" x14ac:dyDescent="0.35">
      <c r="B36" s="4" t="s">
        <v>1</v>
      </c>
      <c r="C36" s="4">
        <v>394943</v>
      </c>
      <c r="D36" s="4" t="s">
        <v>35</v>
      </c>
      <c r="E36" s="11">
        <v>45052</v>
      </c>
      <c r="F36" s="2">
        <v>703345</v>
      </c>
      <c r="G36" s="2">
        <v>703345</v>
      </c>
    </row>
    <row r="37" spans="2:7" x14ac:dyDescent="0.35">
      <c r="B37" s="4" t="s">
        <v>1</v>
      </c>
      <c r="C37" s="4">
        <v>395456</v>
      </c>
      <c r="D37" s="4" t="s">
        <v>36</v>
      </c>
      <c r="E37" s="11">
        <v>45060</v>
      </c>
      <c r="F37" s="2">
        <v>73400</v>
      </c>
      <c r="G37" s="2">
        <v>73400</v>
      </c>
    </row>
    <row r="38" spans="2:7" x14ac:dyDescent="0.35">
      <c r="B38" s="4" t="s">
        <v>1</v>
      </c>
      <c r="C38" s="4">
        <v>395878</v>
      </c>
      <c r="D38" s="4" t="s">
        <v>37</v>
      </c>
      <c r="E38" s="11">
        <v>45066</v>
      </c>
      <c r="F38" s="2">
        <v>736545</v>
      </c>
      <c r="G38" s="2">
        <v>736545</v>
      </c>
    </row>
    <row r="39" spans="2:7" x14ac:dyDescent="0.35">
      <c r="B39" s="4" t="s">
        <v>1</v>
      </c>
      <c r="C39" s="4">
        <v>395894</v>
      </c>
      <c r="D39" s="4" t="s">
        <v>38</v>
      </c>
      <c r="E39" s="11">
        <v>45066</v>
      </c>
      <c r="F39" s="2">
        <v>73400</v>
      </c>
      <c r="G39" s="2">
        <v>73400</v>
      </c>
    </row>
    <row r="40" spans="2:7" x14ac:dyDescent="0.35">
      <c r="B40" s="4" t="s">
        <v>2</v>
      </c>
      <c r="C40" s="4">
        <v>312484</v>
      </c>
      <c r="D40" s="4" t="s">
        <v>39</v>
      </c>
      <c r="E40" s="11">
        <v>44993</v>
      </c>
      <c r="F40" s="2">
        <v>88113</v>
      </c>
      <c r="G40" s="2">
        <v>88113</v>
      </c>
    </row>
    <row r="41" spans="2:7" x14ac:dyDescent="0.35">
      <c r="B41" s="4" t="s">
        <v>2</v>
      </c>
      <c r="C41" s="4">
        <v>302533</v>
      </c>
      <c r="D41" s="4" t="s">
        <v>40</v>
      </c>
      <c r="E41" s="11">
        <v>44948</v>
      </c>
      <c r="F41" s="2">
        <v>80832</v>
      </c>
      <c r="G41" s="2">
        <v>80832</v>
      </c>
    </row>
    <row r="42" spans="2:7" x14ac:dyDescent="0.35">
      <c r="B42" s="4" t="s">
        <v>2</v>
      </c>
      <c r="C42" s="4">
        <v>302534</v>
      </c>
      <c r="D42" s="4" t="s">
        <v>41</v>
      </c>
      <c r="E42" s="11">
        <v>44948</v>
      </c>
      <c r="F42" s="2">
        <v>5620962</v>
      </c>
      <c r="G42" s="2">
        <v>5620962</v>
      </c>
    </row>
    <row r="43" spans="2:7" x14ac:dyDescent="0.35">
      <c r="B43" s="4" t="s">
        <v>1</v>
      </c>
      <c r="C43" s="4">
        <v>394557</v>
      </c>
      <c r="D43" s="4" t="s">
        <v>42</v>
      </c>
      <c r="E43" s="11">
        <v>45046</v>
      </c>
      <c r="F43" s="2">
        <v>1385549</v>
      </c>
      <c r="G43" s="2">
        <v>1385549</v>
      </c>
    </row>
    <row r="44" spans="2:7" x14ac:dyDescent="0.35">
      <c r="B44" s="4" t="s">
        <v>1</v>
      </c>
      <c r="C44" s="4">
        <v>373991</v>
      </c>
      <c r="D44" s="4" t="s">
        <v>43</v>
      </c>
      <c r="E44" s="11">
        <v>44879</v>
      </c>
      <c r="F44" s="2">
        <v>297084</v>
      </c>
      <c r="G44" s="2">
        <v>297084</v>
      </c>
    </row>
    <row r="45" spans="2:7" x14ac:dyDescent="0.35">
      <c r="B45" s="4" t="s">
        <v>1</v>
      </c>
      <c r="C45" s="4">
        <v>377276</v>
      </c>
      <c r="D45" s="4" t="s">
        <v>44</v>
      </c>
      <c r="E45" s="11">
        <v>44904</v>
      </c>
      <c r="F45" s="2">
        <v>40150446</v>
      </c>
      <c r="G45" s="2">
        <v>40150446</v>
      </c>
    </row>
    <row r="46" spans="2:7" x14ac:dyDescent="0.35">
      <c r="B46" s="4" t="s">
        <v>1</v>
      </c>
      <c r="C46" s="4">
        <v>369480</v>
      </c>
      <c r="D46" s="4" t="s">
        <v>45</v>
      </c>
      <c r="E46" s="11">
        <v>44847</v>
      </c>
      <c r="F46" s="2">
        <v>140400</v>
      </c>
      <c r="G46" s="2">
        <v>140400</v>
      </c>
    </row>
    <row r="47" spans="2:7" x14ac:dyDescent="0.35">
      <c r="B47" s="4" t="s">
        <v>1</v>
      </c>
      <c r="C47" s="4">
        <v>369667</v>
      </c>
      <c r="D47" s="4" t="s">
        <v>46</v>
      </c>
      <c r="E47" s="11">
        <v>44848</v>
      </c>
      <c r="F47" s="2">
        <v>4413928</v>
      </c>
      <c r="G47" s="2">
        <v>4413928</v>
      </c>
    </row>
    <row r="48" spans="2:7" x14ac:dyDescent="0.35">
      <c r="B48" s="4" t="s">
        <v>1</v>
      </c>
      <c r="C48" s="4">
        <v>350203</v>
      </c>
      <c r="D48" s="4" t="s">
        <v>47</v>
      </c>
      <c r="E48" s="11">
        <v>44743</v>
      </c>
      <c r="F48" s="2">
        <v>3689736</v>
      </c>
      <c r="G48" s="2">
        <v>3689736</v>
      </c>
    </row>
    <row r="49" spans="2:7" x14ac:dyDescent="0.35">
      <c r="B49" s="4" t="s">
        <v>1</v>
      </c>
      <c r="C49" s="4">
        <v>346910</v>
      </c>
      <c r="D49" s="4" t="s">
        <v>48</v>
      </c>
      <c r="E49" s="11">
        <v>44727</v>
      </c>
      <c r="F49" s="2">
        <v>1061747</v>
      </c>
      <c r="G49" s="2">
        <v>1061747</v>
      </c>
    </row>
    <row r="50" spans="2:7" x14ac:dyDescent="0.35">
      <c r="B50" s="4" t="s">
        <v>1</v>
      </c>
      <c r="C50" s="4">
        <v>314330</v>
      </c>
      <c r="D50" s="4" t="s">
        <v>49</v>
      </c>
      <c r="E50" s="11">
        <v>44576</v>
      </c>
      <c r="F50" s="2">
        <v>3512760</v>
      </c>
      <c r="G50" s="2">
        <v>3512760</v>
      </c>
    </row>
    <row r="51" spans="2:7" x14ac:dyDescent="0.35">
      <c r="B51" s="4" t="s">
        <v>1</v>
      </c>
      <c r="C51" s="4">
        <v>402287</v>
      </c>
      <c r="D51" s="4" t="s">
        <v>50</v>
      </c>
      <c r="E51" s="11">
        <v>45154</v>
      </c>
      <c r="F51" s="2">
        <v>73400</v>
      </c>
      <c r="G51" s="2">
        <v>73400</v>
      </c>
    </row>
    <row r="52" spans="2:7" x14ac:dyDescent="0.35">
      <c r="B52" s="4" t="s">
        <v>1</v>
      </c>
      <c r="C52" s="4">
        <v>402454</v>
      </c>
      <c r="D52" s="4" t="s">
        <v>51</v>
      </c>
      <c r="E52" s="11">
        <v>45155</v>
      </c>
      <c r="F52" s="2">
        <v>74437</v>
      </c>
      <c r="G52" s="2">
        <v>74437</v>
      </c>
    </row>
    <row r="53" spans="2:7" x14ac:dyDescent="0.35">
      <c r="B53" s="4" t="s">
        <v>1</v>
      </c>
      <c r="C53" s="4">
        <v>403155</v>
      </c>
      <c r="D53" s="4" t="s">
        <v>52</v>
      </c>
      <c r="E53" s="11">
        <v>45167</v>
      </c>
      <c r="F53" s="2">
        <v>1561872</v>
      </c>
      <c r="G53" s="2">
        <v>1561872</v>
      </c>
    </row>
    <row r="54" spans="2:7" x14ac:dyDescent="0.35">
      <c r="B54" s="4" t="s">
        <v>1</v>
      </c>
      <c r="C54" s="4">
        <v>399510</v>
      </c>
      <c r="D54" s="4" t="s">
        <v>53</v>
      </c>
      <c r="E54" s="11">
        <v>45114</v>
      </c>
      <c r="F54" s="2">
        <v>9336204</v>
      </c>
      <c r="G54" s="2">
        <v>9336204</v>
      </c>
    </row>
    <row r="55" spans="2:7" x14ac:dyDescent="0.35">
      <c r="B55" s="4" t="s">
        <v>1</v>
      </c>
      <c r="C55" s="4">
        <v>400289</v>
      </c>
      <c r="D55" s="4" t="s">
        <v>54</v>
      </c>
      <c r="E55" s="11">
        <v>45124</v>
      </c>
      <c r="F55" s="2">
        <v>613081</v>
      </c>
      <c r="G55" s="2">
        <v>613081</v>
      </c>
    </row>
    <row r="56" spans="2:7" x14ac:dyDescent="0.35">
      <c r="B56" s="4" t="s">
        <v>1</v>
      </c>
      <c r="C56" s="4">
        <v>401456</v>
      </c>
      <c r="D56" s="4" t="s">
        <v>55</v>
      </c>
      <c r="E56" s="11">
        <v>45141</v>
      </c>
      <c r="F56" s="2">
        <v>801283</v>
      </c>
      <c r="G56" s="2">
        <v>801283</v>
      </c>
    </row>
    <row r="57" spans="2:7" x14ac:dyDescent="0.35">
      <c r="B57" s="4" t="s">
        <v>1</v>
      </c>
      <c r="C57" s="4">
        <v>401596</v>
      </c>
      <c r="D57" s="4" t="s">
        <v>56</v>
      </c>
      <c r="E57" s="11">
        <v>45142</v>
      </c>
      <c r="F57" s="2">
        <v>261800</v>
      </c>
      <c r="G57" s="2">
        <v>261800</v>
      </c>
    </row>
    <row r="58" spans="2:7" x14ac:dyDescent="0.35">
      <c r="B58" s="4" t="s">
        <v>2</v>
      </c>
      <c r="C58" s="4">
        <v>349231</v>
      </c>
      <c r="D58" s="4" t="s">
        <v>57</v>
      </c>
      <c r="E58" s="11">
        <v>45175</v>
      </c>
      <c r="F58" s="2">
        <v>441344</v>
      </c>
      <c r="G58" s="2">
        <v>441344</v>
      </c>
    </row>
    <row r="59" spans="2:7" x14ac:dyDescent="0.35">
      <c r="B59" s="4" t="s">
        <v>2</v>
      </c>
      <c r="C59" s="4">
        <v>348376</v>
      </c>
      <c r="D59" s="4" t="s">
        <v>58</v>
      </c>
      <c r="E59" s="11">
        <v>45170</v>
      </c>
      <c r="F59" s="2">
        <v>4920157</v>
      </c>
      <c r="G59" s="2">
        <v>4920157</v>
      </c>
    </row>
    <row r="60" spans="2:7" x14ac:dyDescent="0.35">
      <c r="B60" s="4" t="s">
        <v>2</v>
      </c>
      <c r="C60" s="4">
        <v>349193</v>
      </c>
      <c r="D60" s="4" t="s">
        <v>59</v>
      </c>
      <c r="E60" s="11">
        <v>45174</v>
      </c>
      <c r="F60" s="2">
        <v>2621045</v>
      </c>
      <c r="G60" s="2">
        <v>2621045</v>
      </c>
    </row>
    <row r="61" spans="2:7" x14ac:dyDescent="0.35">
      <c r="B61" s="4" t="s">
        <v>1</v>
      </c>
      <c r="C61" s="4">
        <v>404484</v>
      </c>
      <c r="D61" s="4" t="s">
        <v>60</v>
      </c>
      <c r="E61" s="11">
        <v>45187</v>
      </c>
      <c r="F61" s="2">
        <v>2114203</v>
      </c>
      <c r="G61" s="2">
        <v>2114203</v>
      </c>
    </row>
    <row r="62" spans="2:7" x14ac:dyDescent="0.35">
      <c r="B62" s="4" t="s">
        <v>1</v>
      </c>
      <c r="C62" s="4">
        <v>405289</v>
      </c>
      <c r="D62" s="4" t="s">
        <v>61</v>
      </c>
      <c r="E62" s="11">
        <v>45198</v>
      </c>
      <c r="F62" s="2">
        <v>4386832</v>
      </c>
      <c r="G62" s="2">
        <v>4386832</v>
      </c>
    </row>
    <row r="63" spans="2:7" x14ac:dyDescent="0.35">
      <c r="B63" s="4" t="s">
        <v>2</v>
      </c>
      <c r="C63" s="4">
        <v>336939</v>
      </c>
      <c r="D63" s="4" t="s">
        <v>62</v>
      </c>
      <c r="E63" s="11">
        <v>45110</v>
      </c>
      <c r="F63" s="2">
        <v>156359</v>
      </c>
      <c r="G63" s="2">
        <v>156359</v>
      </c>
    </row>
    <row r="64" spans="2:7" x14ac:dyDescent="0.35">
      <c r="B64" s="4" t="s">
        <v>2</v>
      </c>
      <c r="C64" s="4">
        <v>339364</v>
      </c>
      <c r="D64" s="4" t="s">
        <v>63</v>
      </c>
      <c r="E64" s="11">
        <v>45121</v>
      </c>
      <c r="F64" s="2">
        <v>173696</v>
      </c>
      <c r="G64" s="2">
        <v>173696</v>
      </c>
    </row>
    <row r="65" spans="2:7" x14ac:dyDescent="0.35">
      <c r="B65" s="4" t="s">
        <v>2</v>
      </c>
      <c r="C65" s="4">
        <v>343203</v>
      </c>
      <c r="D65" s="4" t="s">
        <v>64</v>
      </c>
      <c r="E65" s="11">
        <v>45143</v>
      </c>
      <c r="F65" s="2">
        <v>1247286</v>
      </c>
      <c r="G65" s="2">
        <v>1247286</v>
      </c>
    </row>
    <row r="66" spans="2:7" x14ac:dyDescent="0.35">
      <c r="B66" s="4" t="s">
        <v>2</v>
      </c>
      <c r="C66" s="4">
        <v>343098</v>
      </c>
      <c r="D66" s="4" t="s">
        <v>65</v>
      </c>
      <c r="E66" s="11">
        <v>45142</v>
      </c>
      <c r="F66" s="2">
        <v>75528</v>
      </c>
      <c r="G66" s="2">
        <v>75528</v>
      </c>
    </row>
    <row r="67" spans="2:7" x14ac:dyDescent="0.35">
      <c r="B67" s="4" t="s">
        <v>2</v>
      </c>
      <c r="C67" s="4">
        <v>346309</v>
      </c>
      <c r="D67" s="4" t="s">
        <v>66</v>
      </c>
      <c r="E67" s="11">
        <v>45160</v>
      </c>
      <c r="F67" s="2">
        <v>88478</v>
      </c>
      <c r="G67" s="2">
        <v>88478</v>
      </c>
    </row>
    <row r="68" spans="2:7" x14ac:dyDescent="0.35">
      <c r="B68" s="4" t="s">
        <v>2</v>
      </c>
      <c r="C68" s="4">
        <v>347244</v>
      </c>
      <c r="D68" s="4" t="s">
        <v>67</v>
      </c>
      <c r="E68" s="11">
        <v>45165</v>
      </c>
      <c r="F68" s="2">
        <v>1034130</v>
      </c>
      <c r="G68" s="2">
        <v>1034130</v>
      </c>
    </row>
    <row r="69" spans="2:7" x14ac:dyDescent="0.35">
      <c r="B69" s="4" t="s">
        <v>1</v>
      </c>
      <c r="C69" s="4">
        <v>405404</v>
      </c>
      <c r="D69" s="4" t="s">
        <v>73</v>
      </c>
      <c r="E69" s="11" t="s">
        <v>74</v>
      </c>
      <c r="F69" s="2">
        <v>73400</v>
      </c>
      <c r="G69" s="2">
        <v>73400</v>
      </c>
    </row>
    <row r="70" spans="2:7" x14ac:dyDescent="0.35">
      <c r="B70" s="4" t="s">
        <v>1</v>
      </c>
      <c r="C70" s="4">
        <v>407487</v>
      </c>
      <c r="D70" s="4" t="s">
        <v>76</v>
      </c>
      <c r="E70" s="11" t="s">
        <v>77</v>
      </c>
      <c r="F70" s="2">
        <v>478033</v>
      </c>
      <c r="G70" s="2">
        <v>478033</v>
      </c>
    </row>
    <row r="71" spans="2:7" x14ac:dyDescent="0.35">
      <c r="B71" s="4" t="s">
        <v>1</v>
      </c>
      <c r="C71" s="4">
        <v>408080</v>
      </c>
      <c r="D71" s="4" t="s">
        <v>78</v>
      </c>
      <c r="E71" s="11" t="s">
        <v>79</v>
      </c>
      <c r="F71" s="2">
        <v>95470</v>
      </c>
      <c r="G71" s="2">
        <v>95470</v>
      </c>
    </row>
    <row r="72" spans="2:7" x14ac:dyDescent="0.35">
      <c r="B72" s="4" t="s">
        <v>1</v>
      </c>
      <c r="C72" s="4">
        <v>408532</v>
      </c>
      <c r="D72" s="4" t="s">
        <v>80</v>
      </c>
      <c r="E72" s="11" t="s">
        <v>81</v>
      </c>
      <c r="F72" s="2">
        <v>441107</v>
      </c>
      <c r="G72" s="2">
        <v>441107</v>
      </c>
    </row>
    <row r="73" spans="2:7" x14ac:dyDescent="0.35">
      <c r="B73" s="4" t="s">
        <v>2</v>
      </c>
      <c r="C73" s="4">
        <v>355116</v>
      </c>
      <c r="D73" s="4" t="s">
        <v>82</v>
      </c>
      <c r="E73" s="11" t="s">
        <v>75</v>
      </c>
      <c r="F73" s="2">
        <v>113006</v>
      </c>
      <c r="G73" s="2">
        <v>113006</v>
      </c>
    </row>
    <row r="74" spans="2:7" x14ac:dyDescent="0.35">
      <c r="B74" s="4" t="s">
        <v>2</v>
      </c>
      <c r="C74" s="4">
        <v>358711</v>
      </c>
      <c r="D74" s="4" t="s">
        <v>83</v>
      </c>
      <c r="E74" s="11" t="s">
        <v>84</v>
      </c>
      <c r="F74" s="2">
        <v>1899728</v>
      </c>
      <c r="G74" s="2">
        <v>1899728</v>
      </c>
    </row>
    <row r="75" spans="2:7" x14ac:dyDescent="0.35">
      <c r="B75" s="4" t="s">
        <v>2</v>
      </c>
      <c r="C75" s="4">
        <v>360135</v>
      </c>
      <c r="D75" s="4" t="s">
        <v>85</v>
      </c>
      <c r="E75" s="11" t="s">
        <v>86</v>
      </c>
      <c r="F75" s="2">
        <v>2162327</v>
      </c>
      <c r="G75" s="2">
        <v>2162327</v>
      </c>
    </row>
    <row r="76" spans="2:7" x14ac:dyDescent="0.35">
      <c r="B76" s="4" t="s">
        <v>2</v>
      </c>
      <c r="C76" s="4">
        <v>365720</v>
      </c>
      <c r="D76" s="4" t="s">
        <v>87</v>
      </c>
      <c r="E76" s="11" t="s">
        <v>88</v>
      </c>
      <c r="F76" s="2">
        <v>156600</v>
      </c>
      <c r="G76" s="2">
        <v>156600</v>
      </c>
    </row>
    <row r="77" spans="2:7" x14ac:dyDescent="0.35">
      <c r="B77" s="4" t="s">
        <v>2</v>
      </c>
      <c r="C77" s="4">
        <v>367886</v>
      </c>
      <c r="D77" s="4" t="s">
        <v>89</v>
      </c>
      <c r="E77" s="11" t="s">
        <v>90</v>
      </c>
      <c r="F77" s="2">
        <v>6770869</v>
      </c>
      <c r="G77" s="2">
        <v>6770869</v>
      </c>
    </row>
    <row r="78" spans="2:7" x14ac:dyDescent="0.35">
      <c r="B78" s="4" t="s">
        <v>1</v>
      </c>
      <c r="C78" s="4">
        <v>409226</v>
      </c>
      <c r="D78" s="4" t="s">
        <v>91</v>
      </c>
      <c r="E78" s="13" t="s">
        <v>92</v>
      </c>
      <c r="F78" s="2">
        <v>457214</v>
      </c>
      <c r="G78" s="2">
        <v>457214</v>
      </c>
    </row>
    <row r="79" spans="2:7" x14ac:dyDescent="0.35">
      <c r="B79" s="4" t="s">
        <v>1</v>
      </c>
      <c r="C79" s="4">
        <v>409811</v>
      </c>
      <c r="D79" s="4" t="s">
        <v>93</v>
      </c>
      <c r="E79" s="13" t="s">
        <v>94</v>
      </c>
      <c r="F79" s="2">
        <v>73400</v>
      </c>
      <c r="G79" s="2">
        <v>73400</v>
      </c>
    </row>
    <row r="80" spans="2:7" x14ac:dyDescent="0.35">
      <c r="B80" s="4" t="s">
        <v>1</v>
      </c>
      <c r="C80" s="4">
        <v>410006</v>
      </c>
      <c r="D80" s="4" t="s">
        <v>95</v>
      </c>
      <c r="E80" s="13" t="s">
        <v>96</v>
      </c>
      <c r="F80" s="2">
        <v>137110</v>
      </c>
      <c r="G80" s="2">
        <v>137110</v>
      </c>
    </row>
    <row r="81" spans="2:7" x14ac:dyDescent="0.35">
      <c r="B81" s="4" t="s">
        <v>2</v>
      </c>
      <c r="C81" s="4">
        <v>368311</v>
      </c>
      <c r="D81" s="4" t="s">
        <v>97</v>
      </c>
      <c r="E81" s="13" t="s">
        <v>98</v>
      </c>
      <c r="F81" s="2">
        <v>2032578</v>
      </c>
      <c r="G81" s="2">
        <v>2032578</v>
      </c>
    </row>
    <row r="82" spans="2:7" x14ac:dyDescent="0.35">
      <c r="B82" s="4" t="s">
        <v>2</v>
      </c>
      <c r="C82" s="4">
        <v>369791</v>
      </c>
      <c r="D82" s="4" t="s">
        <v>99</v>
      </c>
      <c r="E82" s="13" t="s">
        <v>100</v>
      </c>
      <c r="F82" s="2">
        <v>134613</v>
      </c>
      <c r="G82" s="2">
        <v>134613</v>
      </c>
    </row>
    <row r="83" spans="2:7" x14ac:dyDescent="0.35">
      <c r="B83" s="4" t="s">
        <v>2</v>
      </c>
      <c r="C83" s="4">
        <v>370882</v>
      </c>
      <c r="D83" s="4" t="s">
        <v>101</v>
      </c>
      <c r="E83" s="13" t="s">
        <v>102</v>
      </c>
      <c r="F83" s="2">
        <v>119020</v>
      </c>
      <c r="G83" s="2">
        <v>119020</v>
      </c>
    </row>
    <row r="84" spans="2:7" x14ac:dyDescent="0.35">
      <c r="B84" s="4" t="s">
        <v>1</v>
      </c>
      <c r="C84" s="4">
        <v>410812</v>
      </c>
      <c r="D84" s="11" t="s">
        <v>103</v>
      </c>
      <c r="E84" s="4" t="s">
        <v>104</v>
      </c>
      <c r="F84" s="2">
        <v>1562214</v>
      </c>
      <c r="G84" s="2">
        <v>1562214</v>
      </c>
    </row>
    <row r="85" spans="2:7" x14ac:dyDescent="0.35">
      <c r="B85" s="4" t="s">
        <v>1</v>
      </c>
      <c r="C85" s="4">
        <v>410718</v>
      </c>
      <c r="D85" s="11" t="s">
        <v>105</v>
      </c>
      <c r="E85" s="4" t="s">
        <v>106</v>
      </c>
      <c r="F85" s="2">
        <v>115200</v>
      </c>
      <c r="G85" s="2">
        <v>115200</v>
      </c>
    </row>
    <row r="86" spans="2:7" x14ac:dyDescent="0.35">
      <c r="B86" s="4" t="s">
        <v>1</v>
      </c>
      <c r="C86" s="4">
        <v>410528</v>
      </c>
      <c r="D86" s="11" t="s">
        <v>107</v>
      </c>
      <c r="E86" s="4" t="s">
        <v>108</v>
      </c>
      <c r="F86" s="2">
        <v>366205</v>
      </c>
      <c r="G86" s="2">
        <v>366205</v>
      </c>
    </row>
    <row r="87" spans="2:7" x14ac:dyDescent="0.35">
      <c r="B87" s="4" t="s">
        <v>1</v>
      </c>
      <c r="C87" s="4">
        <v>414578</v>
      </c>
      <c r="D87" s="4" t="s">
        <v>109</v>
      </c>
      <c r="E87" s="11" t="s">
        <v>111</v>
      </c>
      <c r="F87" s="2">
        <v>690900</v>
      </c>
      <c r="G87" s="2">
        <v>690900</v>
      </c>
    </row>
    <row r="88" spans="2:7" x14ac:dyDescent="0.35">
      <c r="B88" s="4" t="s">
        <v>1</v>
      </c>
      <c r="C88" s="4">
        <v>412222</v>
      </c>
      <c r="D88" s="4" t="s">
        <v>112</v>
      </c>
      <c r="E88" s="11" t="s">
        <v>113</v>
      </c>
      <c r="F88" s="2">
        <v>362262</v>
      </c>
      <c r="G88" s="2">
        <v>362262</v>
      </c>
    </row>
    <row r="89" spans="2:7" x14ac:dyDescent="0.35">
      <c r="B89" s="4" t="s">
        <v>1</v>
      </c>
      <c r="C89" s="4">
        <v>413552</v>
      </c>
      <c r="D89" s="4" t="s">
        <v>114</v>
      </c>
      <c r="E89" s="11" t="s">
        <v>115</v>
      </c>
      <c r="F89" s="2">
        <v>975325</v>
      </c>
      <c r="G89" s="2">
        <v>975325</v>
      </c>
    </row>
    <row r="90" spans="2:7" x14ac:dyDescent="0.35">
      <c r="B90" s="4" t="s">
        <v>1</v>
      </c>
      <c r="C90" s="4">
        <v>413602</v>
      </c>
      <c r="D90" s="4" t="s">
        <v>116</v>
      </c>
      <c r="E90" s="11" t="s">
        <v>117</v>
      </c>
      <c r="F90" s="2">
        <v>540458</v>
      </c>
      <c r="G90" s="2">
        <v>540458</v>
      </c>
    </row>
    <row r="91" spans="2:7" x14ac:dyDescent="0.35">
      <c r="B91" s="4" t="s">
        <v>1</v>
      </c>
      <c r="C91" s="4">
        <v>413793</v>
      </c>
      <c r="D91" s="4" t="s">
        <v>118</v>
      </c>
      <c r="E91" s="11" t="s">
        <v>119</v>
      </c>
      <c r="F91" s="2">
        <v>1413339</v>
      </c>
      <c r="G91" s="2">
        <v>1413339</v>
      </c>
    </row>
    <row r="92" spans="2:7" x14ac:dyDescent="0.35">
      <c r="B92" s="4" t="s">
        <v>1</v>
      </c>
      <c r="C92" s="4">
        <v>414016</v>
      </c>
      <c r="D92" s="4" t="s">
        <v>120</v>
      </c>
      <c r="E92" s="11" t="s">
        <v>110</v>
      </c>
      <c r="F92" s="2">
        <v>473109</v>
      </c>
      <c r="G92" s="2">
        <v>473109</v>
      </c>
    </row>
    <row r="93" spans="2:7" x14ac:dyDescent="0.35">
      <c r="B93" s="4" t="s">
        <v>1</v>
      </c>
      <c r="C93" s="4">
        <v>414614</v>
      </c>
      <c r="D93" s="4" t="s">
        <v>121</v>
      </c>
      <c r="E93" s="11" t="s">
        <v>122</v>
      </c>
      <c r="F93" s="2">
        <v>686236</v>
      </c>
      <c r="G93" s="2">
        <v>686236</v>
      </c>
    </row>
    <row r="94" spans="2:7" x14ac:dyDescent="0.35">
      <c r="B94" s="4" t="s">
        <v>1</v>
      </c>
      <c r="C94" s="4">
        <v>414694</v>
      </c>
      <c r="D94" s="4" t="s">
        <v>123</v>
      </c>
      <c r="E94" s="11" t="s">
        <v>124</v>
      </c>
      <c r="F94" s="2">
        <v>214236</v>
      </c>
      <c r="G94" s="2">
        <v>214236</v>
      </c>
    </row>
    <row r="95" spans="2:7" x14ac:dyDescent="0.35">
      <c r="B95" s="4" t="s">
        <v>1</v>
      </c>
      <c r="C95" s="4">
        <v>415019</v>
      </c>
      <c r="D95" s="4" t="s">
        <v>125</v>
      </c>
      <c r="E95" s="11" t="s">
        <v>126</v>
      </c>
      <c r="F95" s="2">
        <v>3274551</v>
      </c>
      <c r="G95" s="2">
        <v>3274551</v>
      </c>
    </row>
    <row r="96" spans="2:7" x14ac:dyDescent="0.35">
      <c r="B96" s="4" t="s">
        <v>2</v>
      </c>
      <c r="C96" s="4">
        <v>402701</v>
      </c>
      <c r="D96" s="4" t="s">
        <v>127</v>
      </c>
      <c r="E96" s="11" t="s">
        <v>128</v>
      </c>
      <c r="F96" s="2">
        <v>2127394</v>
      </c>
      <c r="G96" s="2">
        <v>2127394</v>
      </c>
    </row>
    <row r="97" spans="2:7" x14ac:dyDescent="0.35">
      <c r="B97" s="4" t="s">
        <v>2</v>
      </c>
      <c r="C97" s="4">
        <v>402891</v>
      </c>
      <c r="D97" s="4" t="s">
        <v>129</v>
      </c>
      <c r="E97" s="11" t="s">
        <v>130</v>
      </c>
      <c r="F97" s="2">
        <v>137351</v>
      </c>
      <c r="G97" s="2">
        <v>137351</v>
      </c>
    </row>
    <row r="98" spans="2:7" x14ac:dyDescent="0.35">
      <c r="B98" s="4" t="s">
        <v>2</v>
      </c>
      <c r="C98" s="4">
        <v>389575</v>
      </c>
      <c r="D98" s="4" t="s">
        <v>131</v>
      </c>
      <c r="E98" s="11" t="s">
        <v>132</v>
      </c>
      <c r="F98" s="2">
        <v>105581</v>
      </c>
      <c r="G98" s="2">
        <v>105581</v>
      </c>
    </row>
    <row r="99" spans="2:7" x14ac:dyDescent="0.35">
      <c r="B99" s="4" t="s">
        <v>2</v>
      </c>
      <c r="C99" s="4">
        <v>395413</v>
      </c>
      <c r="D99" s="4" t="s">
        <v>133</v>
      </c>
      <c r="E99" s="11" t="s">
        <v>110</v>
      </c>
      <c r="F99" s="2">
        <v>174404</v>
      </c>
      <c r="G99" s="2">
        <v>174404</v>
      </c>
    </row>
    <row r="100" spans="2:7" x14ac:dyDescent="0.35">
      <c r="B100" s="4" t="s">
        <v>2</v>
      </c>
      <c r="C100" s="4">
        <v>395029</v>
      </c>
      <c r="D100" s="4" t="s">
        <v>134</v>
      </c>
      <c r="E100" s="11" t="s">
        <v>135</v>
      </c>
      <c r="F100" s="2">
        <v>304484</v>
      </c>
      <c r="G100" s="2">
        <v>304484</v>
      </c>
    </row>
    <row r="101" spans="2:7" x14ac:dyDescent="0.35">
      <c r="B101" s="4" t="s">
        <v>2</v>
      </c>
      <c r="C101" s="4">
        <v>395291</v>
      </c>
      <c r="D101" s="4" t="s">
        <v>136</v>
      </c>
      <c r="E101" s="11" t="s">
        <v>137</v>
      </c>
      <c r="F101" s="2">
        <v>172573</v>
      </c>
      <c r="G101" s="2">
        <v>172573</v>
      </c>
    </row>
    <row r="102" spans="2:7" x14ac:dyDescent="0.35">
      <c r="B102" s="4" t="s">
        <v>2</v>
      </c>
      <c r="C102" s="4">
        <v>399285</v>
      </c>
      <c r="D102" s="4" t="s">
        <v>138</v>
      </c>
      <c r="E102" s="11" t="s">
        <v>139</v>
      </c>
      <c r="F102" s="2">
        <v>226800</v>
      </c>
      <c r="G102" s="2">
        <v>226800</v>
      </c>
    </row>
    <row r="103" spans="2:7" x14ac:dyDescent="0.35">
      <c r="B103" s="4" t="s">
        <v>2</v>
      </c>
      <c r="C103" s="4">
        <v>383328</v>
      </c>
      <c r="D103" s="4" t="s">
        <v>140</v>
      </c>
      <c r="E103" s="11" t="s">
        <v>141</v>
      </c>
      <c r="F103" s="2">
        <v>3145675</v>
      </c>
      <c r="G103" s="2">
        <v>3145675</v>
      </c>
    </row>
    <row r="104" spans="2:7" x14ac:dyDescent="0.35">
      <c r="B104" s="4" t="s">
        <v>1</v>
      </c>
      <c r="C104" s="4">
        <v>416719</v>
      </c>
      <c r="D104" s="4" t="s">
        <v>142</v>
      </c>
      <c r="E104" s="4" t="s">
        <v>156</v>
      </c>
      <c r="F104" s="12">
        <v>387142</v>
      </c>
      <c r="G104" s="12">
        <v>387142</v>
      </c>
    </row>
    <row r="105" spans="2:7" x14ac:dyDescent="0.35">
      <c r="B105" s="4" t="s">
        <v>1</v>
      </c>
      <c r="C105" s="4">
        <v>417695</v>
      </c>
      <c r="D105" s="4" t="s">
        <v>143</v>
      </c>
      <c r="E105" s="4" t="s">
        <v>157</v>
      </c>
      <c r="F105" s="12">
        <v>3284944</v>
      </c>
      <c r="G105" s="12">
        <v>3284944</v>
      </c>
    </row>
    <row r="106" spans="2:7" x14ac:dyDescent="0.35">
      <c r="B106" s="4" t="s">
        <v>1</v>
      </c>
      <c r="C106" s="4">
        <v>419077</v>
      </c>
      <c r="D106" s="4" t="s">
        <v>144</v>
      </c>
      <c r="E106" s="4" t="s">
        <v>158</v>
      </c>
      <c r="F106" s="12">
        <v>609963</v>
      </c>
      <c r="G106" s="12">
        <v>609963</v>
      </c>
    </row>
    <row r="107" spans="2:7" x14ac:dyDescent="0.35">
      <c r="B107" s="4" t="s">
        <v>1</v>
      </c>
      <c r="C107" s="4">
        <v>419111</v>
      </c>
      <c r="D107" s="4" t="s">
        <v>145</v>
      </c>
      <c r="E107" s="4" t="s">
        <v>159</v>
      </c>
      <c r="F107" s="12">
        <v>531000</v>
      </c>
      <c r="G107" s="12">
        <v>531000</v>
      </c>
    </row>
    <row r="108" spans="2:7" x14ac:dyDescent="0.35">
      <c r="B108" s="4" t="s">
        <v>1</v>
      </c>
      <c r="C108" s="4">
        <v>421718</v>
      </c>
      <c r="D108" s="4" t="s">
        <v>146</v>
      </c>
      <c r="E108" s="4" t="s">
        <v>160</v>
      </c>
      <c r="F108" s="12">
        <v>5779205</v>
      </c>
      <c r="G108" s="12">
        <v>5779205</v>
      </c>
    </row>
    <row r="109" spans="2:7" x14ac:dyDescent="0.35">
      <c r="B109" s="4" t="s">
        <v>1</v>
      </c>
      <c r="C109" s="4">
        <v>421853</v>
      </c>
      <c r="D109" s="4" t="s">
        <v>147</v>
      </c>
      <c r="E109" s="4" t="s">
        <v>161</v>
      </c>
      <c r="F109" s="12">
        <v>175575</v>
      </c>
      <c r="G109" s="12">
        <v>175575</v>
      </c>
    </row>
    <row r="110" spans="2:7" x14ac:dyDescent="0.35">
      <c r="B110" s="4" t="s">
        <v>1</v>
      </c>
      <c r="C110" s="4">
        <v>422594</v>
      </c>
      <c r="D110" s="4" t="s">
        <v>148</v>
      </c>
      <c r="E110" s="4" t="s">
        <v>162</v>
      </c>
      <c r="F110" s="12">
        <v>172841</v>
      </c>
      <c r="G110" s="12">
        <v>172841</v>
      </c>
    </row>
    <row r="111" spans="2:7" x14ac:dyDescent="0.35">
      <c r="B111" s="4" t="s">
        <v>1</v>
      </c>
      <c r="C111" s="4">
        <v>423362</v>
      </c>
      <c r="D111" s="4" t="s">
        <v>149</v>
      </c>
      <c r="E111" s="4" t="s">
        <v>163</v>
      </c>
      <c r="F111" s="12">
        <v>81400</v>
      </c>
      <c r="G111" s="12">
        <v>81400</v>
      </c>
    </row>
    <row r="112" spans="2:7" x14ac:dyDescent="0.35">
      <c r="B112" s="4" t="s">
        <v>1</v>
      </c>
      <c r="C112" s="4">
        <v>424093</v>
      </c>
      <c r="D112" s="4" t="s">
        <v>150</v>
      </c>
      <c r="E112" s="4" t="s">
        <v>164</v>
      </c>
      <c r="F112" s="12">
        <v>484925</v>
      </c>
      <c r="G112" s="12">
        <v>484925</v>
      </c>
    </row>
    <row r="113" spans="2:7" x14ac:dyDescent="0.35">
      <c r="B113" s="4" t="s">
        <v>1</v>
      </c>
      <c r="C113" s="4">
        <v>424505</v>
      </c>
      <c r="D113" s="4" t="s">
        <v>151</v>
      </c>
      <c r="E113" s="4" t="s">
        <v>165</v>
      </c>
      <c r="F113" s="12">
        <v>744834</v>
      </c>
      <c r="G113" s="12">
        <v>744834</v>
      </c>
    </row>
    <row r="114" spans="2:7" x14ac:dyDescent="0.35">
      <c r="B114" s="4" t="s">
        <v>1</v>
      </c>
      <c r="C114" s="4">
        <v>428263</v>
      </c>
      <c r="D114" s="4" t="s">
        <v>152</v>
      </c>
      <c r="E114" s="4" t="s">
        <v>166</v>
      </c>
      <c r="F114" s="12">
        <v>229727</v>
      </c>
      <c r="G114" s="12">
        <v>229727</v>
      </c>
    </row>
    <row r="115" spans="2:7" x14ac:dyDescent="0.35">
      <c r="B115" s="4" t="s">
        <v>1</v>
      </c>
      <c r="C115" s="4">
        <v>426994</v>
      </c>
      <c r="D115" s="4" t="s">
        <v>153</v>
      </c>
      <c r="E115" s="4" t="s">
        <v>167</v>
      </c>
      <c r="F115" s="12">
        <v>1146005</v>
      </c>
      <c r="G115" s="12">
        <v>1146005</v>
      </c>
    </row>
    <row r="116" spans="2:7" x14ac:dyDescent="0.35">
      <c r="B116" s="4" t="s">
        <v>1</v>
      </c>
      <c r="C116" s="4">
        <v>427041</v>
      </c>
      <c r="D116" s="4" t="s">
        <v>154</v>
      </c>
      <c r="E116" s="4" t="s">
        <v>168</v>
      </c>
      <c r="F116" s="12">
        <v>541996</v>
      </c>
      <c r="G116" s="12">
        <v>541996</v>
      </c>
    </row>
    <row r="117" spans="2:7" x14ac:dyDescent="0.35">
      <c r="B117" s="4" t="s">
        <v>1</v>
      </c>
      <c r="C117" s="4">
        <v>429389</v>
      </c>
      <c r="D117" s="4" t="s">
        <v>155</v>
      </c>
      <c r="E117" s="4" t="s">
        <v>169</v>
      </c>
      <c r="F117" s="12">
        <v>103316</v>
      </c>
      <c r="G117" s="12">
        <v>103316</v>
      </c>
    </row>
    <row r="118" spans="2:7" x14ac:dyDescent="0.35">
      <c r="B118" s="4" t="s">
        <v>2</v>
      </c>
      <c r="C118" s="4">
        <v>404542</v>
      </c>
      <c r="D118" s="4" t="s">
        <v>170</v>
      </c>
      <c r="E118" s="4" t="s">
        <v>188</v>
      </c>
      <c r="F118" s="12">
        <v>238173</v>
      </c>
      <c r="G118" s="12">
        <v>238173</v>
      </c>
    </row>
    <row r="119" spans="2:7" x14ac:dyDescent="0.35">
      <c r="B119" s="4" t="s">
        <v>2</v>
      </c>
      <c r="C119" s="4">
        <v>406782</v>
      </c>
      <c r="D119" s="4" t="s">
        <v>171</v>
      </c>
      <c r="E119" s="4" t="s">
        <v>189</v>
      </c>
      <c r="F119" s="12">
        <v>135864</v>
      </c>
      <c r="G119" s="12">
        <v>135864</v>
      </c>
    </row>
    <row r="120" spans="2:7" x14ac:dyDescent="0.35">
      <c r="B120" s="4" t="s">
        <v>2</v>
      </c>
      <c r="C120" s="4">
        <v>408245</v>
      </c>
      <c r="D120" s="4" t="s">
        <v>172</v>
      </c>
      <c r="E120" s="4" t="s">
        <v>159</v>
      </c>
      <c r="F120" s="12">
        <v>283131</v>
      </c>
      <c r="G120" s="12">
        <v>283131</v>
      </c>
    </row>
    <row r="121" spans="2:7" x14ac:dyDescent="0.35">
      <c r="B121" s="4" t="s">
        <v>2</v>
      </c>
      <c r="C121" s="4">
        <v>409302</v>
      </c>
      <c r="D121" s="4" t="s">
        <v>173</v>
      </c>
      <c r="E121" s="4" t="s">
        <v>190</v>
      </c>
      <c r="F121" s="12">
        <v>335435</v>
      </c>
      <c r="G121" s="12">
        <v>335435</v>
      </c>
    </row>
    <row r="122" spans="2:7" x14ac:dyDescent="0.35">
      <c r="B122" s="4" t="s">
        <v>2</v>
      </c>
      <c r="C122" s="4">
        <v>409806</v>
      </c>
      <c r="D122" s="4" t="s">
        <v>174</v>
      </c>
      <c r="E122" s="4" t="s">
        <v>191</v>
      </c>
      <c r="F122" s="12">
        <v>122954</v>
      </c>
      <c r="G122" s="12">
        <v>122954</v>
      </c>
    </row>
    <row r="123" spans="2:7" x14ac:dyDescent="0.35">
      <c r="B123" s="4" t="s">
        <v>2</v>
      </c>
      <c r="C123" s="4">
        <v>415633</v>
      </c>
      <c r="D123" s="4" t="s">
        <v>175</v>
      </c>
      <c r="E123" s="4" t="s">
        <v>192</v>
      </c>
      <c r="F123" s="12">
        <v>280471</v>
      </c>
      <c r="G123" s="12">
        <v>280471</v>
      </c>
    </row>
    <row r="124" spans="2:7" x14ac:dyDescent="0.35">
      <c r="B124" s="4" t="s">
        <v>2</v>
      </c>
      <c r="C124" s="4">
        <v>414643</v>
      </c>
      <c r="D124" s="4" t="s">
        <v>176</v>
      </c>
      <c r="E124" s="4" t="s">
        <v>165</v>
      </c>
      <c r="F124" s="12">
        <v>102966</v>
      </c>
      <c r="G124" s="12">
        <v>102966</v>
      </c>
    </row>
    <row r="125" spans="2:7" x14ac:dyDescent="0.35">
      <c r="B125" s="4" t="s">
        <v>2</v>
      </c>
      <c r="C125" s="4">
        <v>414835</v>
      </c>
      <c r="D125" s="4" t="s">
        <v>177</v>
      </c>
      <c r="E125" s="4" t="s">
        <v>165</v>
      </c>
      <c r="F125" s="12">
        <v>102235</v>
      </c>
      <c r="G125" s="12">
        <v>102235</v>
      </c>
    </row>
    <row r="126" spans="2:7" x14ac:dyDescent="0.35">
      <c r="B126" s="4" t="s">
        <v>2</v>
      </c>
      <c r="C126" s="4">
        <v>415250</v>
      </c>
      <c r="D126" s="4" t="s">
        <v>178</v>
      </c>
      <c r="E126" s="4" t="s">
        <v>193</v>
      </c>
      <c r="F126" s="12">
        <v>498014</v>
      </c>
      <c r="G126" s="12">
        <v>498014</v>
      </c>
    </row>
    <row r="127" spans="2:7" x14ac:dyDescent="0.35">
      <c r="B127" s="4" t="s">
        <v>2</v>
      </c>
      <c r="C127" s="4">
        <v>416080</v>
      </c>
      <c r="D127" s="4" t="s">
        <v>179</v>
      </c>
      <c r="E127" s="4" t="s">
        <v>194</v>
      </c>
      <c r="F127" s="12">
        <v>278518</v>
      </c>
      <c r="G127" s="12">
        <v>278518</v>
      </c>
    </row>
    <row r="128" spans="2:7" x14ac:dyDescent="0.35">
      <c r="B128" s="4" t="s">
        <v>2</v>
      </c>
      <c r="C128" s="4">
        <v>416588</v>
      </c>
      <c r="D128" s="4" t="s">
        <v>180</v>
      </c>
      <c r="E128" s="4" t="s">
        <v>195</v>
      </c>
      <c r="F128" s="12">
        <v>116563</v>
      </c>
      <c r="G128" s="12">
        <v>116563</v>
      </c>
    </row>
    <row r="129" spans="2:7" x14ac:dyDescent="0.35">
      <c r="B129" s="4" t="s">
        <v>2</v>
      </c>
      <c r="C129" s="4">
        <v>417102</v>
      </c>
      <c r="D129" s="4" t="s">
        <v>181</v>
      </c>
      <c r="E129" s="4" t="s">
        <v>196</v>
      </c>
      <c r="F129" s="12">
        <v>107582</v>
      </c>
      <c r="G129" s="12">
        <v>107582</v>
      </c>
    </row>
    <row r="130" spans="2:7" x14ac:dyDescent="0.35">
      <c r="B130" s="4" t="s">
        <v>2</v>
      </c>
      <c r="C130" s="4">
        <v>418278</v>
      </c>
      <c r="D130" s="4" t="s">
        <v>182</v>
      </c>
      <c r="E130" s="4" t="s">
        <v>197</v>
      </c>
      <c r="F130" s="12">
        <v>943227</v>
      </c>
      <c r="G130" s="12">
        <v>943227</v>
      </c>
    </row>
    <row r="131" spans="2:7" x14ac:dyDescent="0.35">
      <c r="B131" s="4" t="s">
        <v>2</v>
      </c>
      <c r="C131" s="4">
        <v>421598</v>
      </c>
      <c r="D131" s="4" t="s">
        <v>183</v>
      </c>
      <c r="E131" s="4" t="s">
        <v>198</v>
      </c>
      <c r="F131" s="12">
        <v>445279</v>
      </c>
      <c r="G131" s="12">
        <v>445279</v>
      </c>
    </row>
    <row r="132" spans="2:7" x14ac:dyDescent="0.35">
      <c r="B132" s="4" t="s">
        <v>2</v>
      </c>
      <c r="C132" s="4">
        <v>422947</v>
      </c>
      <c r="D132" s="4" t="s">
        <v>184</v>
      </c>
      <c r="E132" s="4" t="s">
        <v>199</v>
      </c>
      <c r="F132" s="12">
        <v>177646</v>
      </c>
      <c r="G132" s="12">
        <v>177646</v>
      </c>
    </row>
    <row r="133" spans="2:7" x14ac:dyDescent="0.35">
      <c r="B133" s="4" t="s">
        <v>2</v>
      </c>
      <c r="C133" s="4">
        <v>423022</v>
      </c>
      <c r="D133" s="4" t="s">
        <v>185</v>
      </c>
      <c r="E133" s="4" t="s">
        <v>199</v>
      </c>
      <c r="F133" s="12">
        <v>85050</v>
      </c>
      <c r="G133" s="12">
        <v>85050</v>
      </c>
    </row>
    <row r="134" spans="2:7" x14ac:dyDescent="0.35">
      <c r="B134" s="4" t="s">
        <v>2</v>
      </c>
      <c r="C134" s="4">
        <v>424127</v>
      </c>
      <c r="D134" s="4" t="s">
        <v>186</v>
      </c>
      <c r="E134" s="4" t="s">
        <v>200</v>
      </c>
      <c r="F134" s="12">
        <v>1370292</v>
      </c>
      <c r="G134" s="12">
        <v>1370292</v>
      </c>
    </row>
    <row r="135" spans="2:7" x14ac:dyDescent="0.35">
      <c r="B135" s="4" t="s">
        <v>2</v>
      </c>
      <c r="C135" s="4">
        <v>424332</v>
      </c>
      <c r="D135" s="4" t="s">
        <v>187</v>
      </c>
      <c r="E135" s="4" t="s">
        <v>201</v>
      </c>
      <c r="F135" s="12">
        <v>150893</v>
      </c>
      <c r="G135" s="12">
        <v>150893</v>
      </c>
    </row>
    <row r="136" spans="2:7" x14ac:dyDescent="0.35">
      <c r="B136" s="4" t="s">
        <v>1</v>
      </c>
      <c r="C136" s="4">
        <v>435253</v>
      </c>
      <c r="D136" s="4" t="s">
        <v>202</v>
      </c>
      <c r="E136" s="4" t="s">
        <v>213</v>
      </c>
      <c r="F136" s="14">
        <v>99484</v>
      </c>
      <c r="G136" s="14">
        <v>99484</v>
      </c>
    </row>
    <row r="137" spans="2:7" x14ac:dyDescent="0.35">
      <c r="B137" s="4" t="s">
        <v>1</v>
      </c>
      <c r="C137" s="4">
        <v>436573</v>
      </c>
      <c r="D137" s="4" t="s">
        <v>203</v>
      </c>
      <c r="E137" s="4" t="s">
        <v>214</v>
      </c>
      <c r="F137" s="14">
        <v>321011</v>
      </c>
      <c r="G137" s="14">
        <v>321011</v>
      </c>
    </row>
    <row r="138" spans="2:7" x14ac:dyDescent="0.35">
      <c r="B138" s="4" t="s">
        <v>1</v>
      </c>
      <c r="C138" s="4">
        <v>438456</v>
      </c>
      <c r="D138" s="4" t="s">
        <v>204</v>
      </c>
      <c r="E138" s="4" t="s">
        <v>215</v>
      </c>
      <c r="F138" s="14">
        <v>185400</v>
      </c>
      <c r="G138" s="14">
        <v>185400</v>
      </c>
    </row>
    <row r="139" spans="2:7" x14ac:dyDescent="0.35">
      <c r="B139" s="4" t="s">
        <v>1</v>
      </c>
      <c r="C139" s="4">
        <v>437393</v>
      </c>
      <c r="D139" s="4" t="s">
        <v>205</v>
      </c>
      <c r="E139" s="4" t="s">
        <v>216</v>
      </c>
      <c r="F139" s="14">
        <v>260571</v>
      </c>
      <c r="G139" s="14">
        <v>260571</v>
      </c>
    </row>
    <row r="140" spans="2:7" x14ac:dyDescent="0.35">
      <c r="B140" s="4" t="s">
        <v>1</v>
      </c>
      <c r="C140" s="4">
        <v>439186</v>
      </c>
      <c r="D140" s="4" t="s">
        <v>206</v>
      </c>
      <c r="E140" s="4" t="s">
        <v>217</v>
      </c>
      <c r="F140" s="14">
        <v>1694819</v>
      </c>
      <c r="G140" s="14">
        <v>1694819</v>
      </c>
    </row>
    <row r="141" spans="2:7" x14ac:dyDescent="0.35">
      <c r="B141" s="4" t="s">
        <v>1</v>
      </c>
      <c r="C141" s="4">
        <v>439751</v>
      </c>
      <c r="D141" s="4" t="s">
        <v>207</v>
      </c>
      <c r="E141" s="4" t="s">
        <v>218</v>
      </c>
      <c r="F141" s="14">
        <v>858027</v>
      </c>
      <c r="G141" s="14">
        <v>858027</v>
      </c>
    </row>
    <row r="142" spans="2:7" x14ac:dyDescent="0.35">
      <c r="B142" s="4" t="s">
        <v>1</v>
      </c>
      <c r="C142" s="4">
        <v>441665</v>
      </c>
      <c r="D142" s="4" t="s">
        <v>208</v>
      </c>
      <c r="E142" s="4" t="s">
        <v>219</v>
      </c>
      <c r="F142" s="14">
        <v>1212883</v>
      </c>
      <c r="G142" s="14">
        <v>1212883</v>
      </c>
    </row>
    <row r="143" spans="2:7" x14ac:dyDescent="0.35">
      <c r="B143" s="4" t="s">
        <v>1</v>
      </c>
      <c r="C143" s="4">
        <v>442219</v>
      </c>
      <c r="D143" s="4" t="s">
        <v>209</v>
      </c>
      <c r="E143" s="4" t="s">
        <v>220</v>
      </c>
      <c r="F143" s="14">
        <v>691770</v>
      </c>
      <c r="G143" s="14">
        <v>691770</v>
      </c>
    </row>
    <row r="144" spans="2:7" x14ac:dyDescent="0.35">
      <c r="B144" s="4" t="s">
        <v>1</v>
      </c>
      <c r="C144" s="4">
        <v>443015</v>
      </c>
      <c r="D144" s="4" t="s">
        <v>210</v>
      </c>
      <c r="E144" s="4" t="s">
        <v>221</v>
      </c>
      <c r="F144" s="14">
        <v>838430</v>
      </c>
      <c r="G144" s="14">
        <v>838430</v>
      </c>
    </row>
    <row r="145" spans="2:7" x14ac:dyDescent="0.35">
      <c r="B145" s="4" t="s">
        <v>1</v>
      </c>
      <c r="C145" s="4">
        <v>443152</v>
      </c>
      <c r="D145" s="4" t="s">
        <v>211</v>
      </c>
      <c r="E145" s="4" t="s">
        <v>221</v>
      </c>
      <c r="F145" s="14">
        <v>287809</v>
      </c>
      <c r="G145" s="14">
        <v>287809</v>
      </c>
    </row>
    <row r="146" spans="2:7" x14ac:dyDescent="0.35">
      <c r="B146" s="4" t="s">
        <v>1</v>
      </c>
      <c r="C146" s="4">
        <v>443614</v>
      </c>
      <c r="D146" s="4" t="s">
        <v>212</v>
      </c>
      <c r="E146" s="4" t="s">
        <v>222</v>
      </c>
      <c r="F146" s="14">
        <v>734079</v>
      </c>
      <c r="G146" s="14">
        <v>734079</v>
      </c>
    </row>
    <row r="147" spans="2:7" x14ac:dyDescent="0.35">
      <c r="B147" s="4" t="s">
        <v>2</v>
      </c>
      <c r="C147" s="4">
        <v>424817</v>
      </c>
      <c r="D147" s="4" t="s">
        <v>223</v>
      </c>
      <c r="E147" s="4" t="s">
        <v>228</v>
      </c>
      <c r="F147" s="14">
        <v>1284731</v>
      </c>
      <c r="G147" s="14">
        <v>1284731</v>
      </c>
    </row>
    <row r="148" spans="2:7" x14ac:dyDescent="0.35">
      <c r="B148" s="4" t="s">
        <v>2</v>
      </c>
      <c r="C148" s="4">
        <v>425384</v>
      </c>
      <c r="D148" s="4" t="s">
        <v>224</v>
      </c>
      <c r="E148" s="4" t="s">
        <v>229</v>
      </c>
      <c r="F148" s="14">
        <v>410817</v>
      </c>
      <c r="G148" s="14">
        <v>410817</v>
      </c>
    </row>
    <row r="149" spans="2:7" x14ac:dyDescent="0.35">
      <c r="B149" s="4" t="s">
        <v>2</v>
      </c>
      <c r="C149" s="4">
        <v>425468</v>
      </c>
      <c r="D149" s="4" t="s">
        <v>225</v>
      </c>
      <c r="E149" s="4" t="s">
        <v>230</v>
      </c>
      <c r="F149" s="14">
        <v>215769</v>
      </c>
      <c r="G149" s="14">
        <v>215769</v>
      </c>
    </row>
    <row r="150" spans="2:7" x14ac:dyDescent="0.35">
      <c r="B150" s="4" t="s">
        <v>2</v>
      </c>
      <c r="C150" s="4">
        <v>426685</v>
      </c>
      <c r="D150" s="4" t="s">
        <v>226</v>
      </c>
      <c r="E150" s="4" t="s">
        <v>231</v>
      </c>
      <c r="F150" s="14">
        <v>432970</v>
      </c>
      <c r="G150" s="14">
        <v>432970</v>
      </c>
    </row>
    <row r="151" spans="2:7" x14ac:dyDescent="0.35">
      <c r="B151" s="4" t="s">
        <v>2</v>
      </c>
      <c r="C151" s="4">
        <v>427652</v>
      </c>
      <c r="D151" s="4" t="s">
        <v>227</v>
      </c>
      <c r="E151" s="4" t="s">
        <v>232</v>
      </c>
      <c r="F151" s="14">
        <v>239708</v>
      </c>
      <c r="G151" s="14">
        <v>239708</v>
      </c>
    </row>
    <row r="152" spans="2:7" x14ac:dyDescent="0.35">
      <c r="B152" s="4" t="s">
        <v>1</v>
      </c>
      <c r="C152" s="4">
        <v>450988</v>
      </c>
      <c r="D152" s="4" t="s">
        <v>233</v>
      </c>
      <c r="E152" s="4" t="s">
        <v>236</v>
      </c>
      <c r="F152" s="14">
        <v>140800</v>
      </c>
      <c r="G152" s="14">
        <v>140800</v>
      </c>
    </row>
    <row r="153" spans="2:7" x14ac:dyDescent="0.35">
      <c r="B153" s="4" t="s">
        <v>1</v>
      </c>
      <c r="C153" s="4">
        <v>453050</v>
      </c>
      <c r="D153" s="4" t="s">
        <v>234</v>
      </c>
      <c r="E153" s="4" t="s">
        <v>237</v>
      </c>
      <c r="F153" s="14">
        <v>237700</v>
      </c>
      <c r="G153" s="14">
        <v>237700</v>
      </c>
    </row>
    <row r="154" spans="2:7" x14ac:dyDescent="0.35">
      <c r="B154" s="4" t="s">
        <v>1</v>
      </c>
      <c r="C154" s="4">
        <v>454277</v>
      </c>
      <c r="D154" s="4" t="s">
        <v>235</v>
      </c>
      <c r="E154" s="4" t="s">
        <v>238</v>
      </c>
      <c r="F154" s="14">
        <v>459376</v>
      </c>
      <c r="G154" s="14">
        <v>459376</v>
      </c>
    </row>
  </sheetData>
  <mergeCells count="1">
    <mergeCell ref="B1:G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3"/>
  <sheetViews>
    <sheetView workbookViewId="0">
      <selection activeCell="A3" sqref="A3:B13"/>
    </sheetView>
  </sheetViews>
  <sheetFormatPr baseColWidth="10" defaultRowHeight="14.5" x14ac:dyDescent="0.35"/>
  <cols>
    <col min="1" max="1" width="59.1796875" bestFit="1" customWidth="1"/>
    <col min="2" max="2" width="14.81640625" customWidth="1"/>
    <col min="3" max="3" width="22.90625" bestFit="1" customWidth="1"/>
  </cols>
  <sheetData>
    <row r="3" spans="1:3" x14ac:dyDescent="0.35">
      <c r="A3" s="104" t="s">
        <v>575</v>
      </c>
      <c r="B3" t="s">
        <v>573</v>
      </c>
      <c r="C3" t="s">
        <v>574</v>
      </c>
    </row>
    <row r="4" spans="1:3" x14ac:dyDescent="0.35">
      <c r="A4" s="105" t="s">
        <v>392</v>
      </c>
      <c r="B4" s="103">
        <v>10</v>
      </c>
      <c r="C4" s="103">
        <v>23560023</v>
      </c>
    </row>
    <row r="5" spans="1:3" x14ac:dyDescent="0.35">
      <c r="A5" s="105" t="s">
        <v>569</v>
      </c>
      <c r="B5" s="103">
        <v>26</v>
      </c>
      <c r="C5" s="103">
        <v>8186726</v>
      </c>
    </row>
    <row r="6" spans="1:3" x14ac:dyDescent="0.35">
      <c r="A6" s="105" t="s">
        <v>571</v>
      </c>
      <c r="B6" s="103">
        <v>1</v>
      </c>
      <c r="C6" s="103">
        <v>1370292</v>
      </c>
    </row>
    <row r="7" spans="1:3" x14ac:dyDescent="0.35">
      <c r="A7" s="105" t="s">
        <v>330</v>
      </c>
      <c r="B7" s="103">
        <v>26</v>
      </c>
      <c r="C7" s="103">
        <v>45858346</v>
      </c>
    </row>
    <row r="8" spans="1:3" x14ac:dyDescent="0.35">
      <c r="A8" s="105" t="s">
        <v>528</v>
      </c>
      <c r="B8" s="103">
        <v>1</v>
      </c>
      <c r="C8" s="103">
        <v>321011</v>
      </c>
    </row>
    <row r="9" spans="1:3" x14ac:dyDescent="0.35">
      <c r="A9" s="105" t="s">
        <v>534</v>
      </c>
      <c r="B9" s="103">
        <v>20</v>
      </c>
      <c r="C9" s="103">
        <v>14303297</v>
      </c>
    </row>
    <row r="10" spans="1:3" x14ac:dyDescent="0.35">
      <c r="A10" s="105" t="s">
        <v>429</v>
      </c>
      <c r="B10" s="103">
        <v>63</v>
      </c>
      <c r="C10" s="103">
        <v>55879929</v>
      </c>
    </row>
    <row r="11" spans="1:3" x14ac:dyDescent="0.35">
      <c r="A11" s="105" t="s">
        <v>572</v>
      </c>
      <c r="B11" s="103">
        <v>2</v>
      </c>
      <c r="C11" s="103">
        <v>41296451</v>
      </c>
    </row>
    <row r="12" spans="1:3" x14ac:dyDescent="0.35">
      <c r="A12" s="105" t="s">
        <v>570</v>
      </c>
      <c r="B12" s="103">
        <v>1</v>
      </c>
      <c r="C12" s="103">
        <v>80832</v>
      </c>
    </row>
    <row r="13" spans="1:3" x14ac:dyDescent="0.35">
      <c r="A13" s="105" t="s">
        <v>576</v>
      </c>
      <c r="B13" s="103">
        <v>150</v>
      </c>
      <c r="C13" s="103">
        <v>190856907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52"/>
  <sheetViews>
    <sheetView tabSelected="1" workbookViewId="0">
      <selection activeCell="I1" sqref="I1:J1048576"/>
    </sheetView>
  </sheetViews>
  <sheetFormatPr baseColWidth="10" defaultRowHeight="14.5" x14ac:dyDescent="0.35"/>
  <cols>
    <col min="9" max="9" width="12.7265625" bestFit="1" customWidth="1"/>
    <col min="10" max="10" width="12.90625" bestFit="1" customWidth="1"/>
  </cols>
  <sheetData>
    <row r="1" spans="1:52" s="99" customFormat="1" ht="10" x14ac:dyDescent="0.2">
      <c r="A1" s="98"/>
      <c r="G1" s="100"/>
      <c r="H1" s="100"/>
      <c r="I1" s="101">
        <f>+SUBTOTAL(9,I3:I27398)</f>
        <v>179398106</v>
      </c>
      <c r="J1" s="101">
        <f>+SUBTOTAL(9,J3:J27398)</f>
        <v>190856907</v>
      </c>
      <c r="K1" s="102">
        <f>+J1-SUM(AL1:AT1)</f>
        <v>0</v>
      </c>
      <c r="N1" s="101">
        <f>+SUBTOTAL(9,N3:N27398)</f>
        <v>13552718</v>
      </c>
      <c r="O1" s="98"/>
      <c r="X1" s="101">
        <f>+SUBTOTAL(9,X3:X27398)</f>
        <v>179666811</v>
      </c>
      <c r="Y1" s="101">
        <f>+SUBTOTAL(9,Y3:Y27398)</f>
        <v>4939534</v>
      </c>
      <c r="Z1" s="101">
        <f>+SUBTOTAL(9,Z3:Z27398)</f>
        <v>0</v>
      </c>
      <c r="AA1" s="101">
        <f>+SUBTOTAL(9,AA3:AA27398)</f>
        <v>65905609</v>
      </c>
      <c r="AB1" s="101"/>
      <c r="AC1" s="101"/>
      <c r="AD1" s="101">
        <f>+SUBTOTAL(9,AD3:AD27398)</f>
        <v>0</v>
      </c>
      <c r="AE1" s="101"/>
      <c r="AF1" s="101">
        <f>+SUBTOTAL(9,AF3:AF27398)</f>
        <v>74145099</v>
      </c>
      <c r="AG1" s="98"/>
      <c r="AH1" s="98"/>
      <c r="AI1" s="98"/>
      <c r="AJ1" s="98"/>
      <c r="AK1" s="98"/>
      <c r="AL1" s="101">
        <f t="shared" ref="AL1:AU1" si="0">+SUBTOTAL(9,AL3:AL27398)</f>
        <v>9260018</v>
      </c>
      <c r="AM1" s="101">
        <f t="shared" si="0"/>
        <v>45858346</v>
      </c>
      <c r="AN1" s="101">
        <f t="shared" si="0"/>
        <v>14303297</v>
      </c>
      <c r="AO1" s="101">
        <f t="shared" si="0"/>
        <v>23560023</v>
      </c>
      <c r="AP1" s="101">
        <f t="shared" si="0"/>
        <v>0</v>
      </c>
      <c r="AQ1" s="101">
        <f t="shared" si="0"/>
        <v>4939534</v>
      </c>
      <c r="AR1" s="101">
        <f t="shared" si="0"/>
        <v>92533846</v>
      </c>
      <c r="AS1" s="101">
        <f t="shared" si="0"/>
        <v>321011</v>
      </c>
      <c r="AT1" s="101">
        <f t="shared" si="0"/>
        <v>80832</v>
      </c>
      <c r="AU1" s="101">
        <f t="shared" si="0"/>
        <v>0</v>
      </c>
    </row>
    <row r="2" spans="1:52" ht="30" x14ac:dyDescent="0.35">
      <c r="A2" s="76" t="s">
        <v>280</v>
      </c>
      <c r="B2" s="77" t="s">
        <v>281</v>
      </c>
      <c r="C2" s="77" t="s">
        <v>282</v>
      </c>
      <c r="D2" s="77" t="s">
        <v>3</v>
      </c>
      <c r="E2" s="77" t="s">
        <v>283</v>
      </c>
      <c r="F2" s="77" t="s">
        <v>284</v>
      </c>
      <c r="G2" s="78" t="s">
        <v>285</v>
      </c>
      <c r="H2" s="78" t="s">
        <v>286</v>
      </c>
      <c r="I2" s="79" t="s">
        <v>287</v>
      </c>
      <c r="J2" s="79" t="s">
        <v>288</v>
      </c>
      <c r="K2" s="77" t="s">
        <v>289</v>
      </c>
      <c r="L2" s="80" t="s">
        <v>290</v>
      </c>
      <c r="M2" s="81" t="s">
        <v>291</v>
      </c>
      <c r="N2" s="82" t="s">
        <v>292</v>
      </c>
      <c r="O2" s="83" t="s">
        <v>293</v>
      </c>
      <c r="P2" s="84" t="s">
        <v>294</v>
      </c>
      <c r="Q2" s="84" t="s">
        <v>295</v>
      </c>
      <c r="R2" s="84" t="s">
        <v>296</v>
      </c>
      <c r="S2" s="85" t="s">
        <v>297</v>
      </c>
      <c r="T2" s="85" t="s">
        <v>70</v>
      </c>
      <c r="U2" s="85" t="s">
        <v>298</v>
      </c>
      <c r="V2" s="85" t="s">
        <v>299</v>
      </c>
      <c r="W2" s="85" t="s">
        <v>300</v>
      </c>
      <c r="X2" s="85" t="s">
        <v>301</v>
      </c>
      <c r="Y2" s="85" t="s">
        <v>302</v>
      </c>
      <c r="Z2" s="85" t="s">
        <v>303</v>
      </c>
      <c r="AA2" s="85" t="s">
        <v>304</v>
      </c>
      <c r="AB2" s="85" t="s">
        <v>305</v>
      </c>
      <c r="AC2" s="85" t="s">
        <v>306</v>
      </c>
      <c r="AD2" s="85" t="s">
        <v>307</v>
      </c>
      <c r="AE2" s="85" t="s">
        <v>308</v>
      </c>
      <c r="AF2" s="86" t="s">
        <v>309</v>
      </c>
      <c r="AG2" s="87" t="s">
        <v>310</v>
      </c>
      <c r="AH2" s="87" t="s">
        <v>311</v>
      </c>
      <c r="AI2" s="87" t="s">
        <v>312</v>
      </c>
      <c r="AJ2" s="87" t="s">
        <v>313</v>
      </c>
      <c r="AK2" s="87" t="s">
        <v>314</v>
      </c>
      <c r="AL2" s="88" t="s">
        <v>315</v>
      </c>
      <c r="AM2" s="88" t="s">
        <v>316</v>
      </c>
      <c r="AN2" s="88" t="s">
        <v>317</v>
      </c>
      <c r="AO2" s="88" t="s">
        <v>318</v>
      </c>
      <c r="AP2" s="88" t="s">
        <v>319</v>
      </c>
      <c r="AQ2" s="88" t="s">
        <v>302</v>
      </c>
      <c r="AR2" s="88" t="s">
        <v>320</v>
      </c>
      <c r="AS2" s="88" t="s">
        <v>256</v>
      </c>
      <c r="AT2" s="88" t="s">
        <v>321</v>
      </c>
      <c r="AU2" s="89" t="s">
        <v>322</v>
      </c>
      <c r="AV2" s="89" t="s">
        <v>323</v>
      </c>
      <c r="AW2" s="89" t="s">
        <v>324</v>
      </c>
      <c r="AX2" s="89" t="s">
        <v>325</v>
      </c>
      <c r="AY2" s="89" t="s">
        <v>326</v>
      </c>
      <c r="AZ2" s="89" t="s">
        <v>327</v>
      </c>
    </row>
    <row r="3" spans="1:52" x14ac:dyDescent="0.35">
      <c r="A3" s="90">
        <v>890303841</v>
      </c>
      <c r="B3" s="91" t="s">
        <v>328</v>
      </c>
      <c r="C3" s="91" t="s">
        <v>0</v>
      </c>
      <c r="D3" s="91">
        <v>248818</v>
      </c>
      <c r="E3" s="91" t="s">
        <v>5</v>
      </c>
      <c r="F3" s="91" t="s">
        <v>391</v>
      </c>
      <c r="G3" s="92">
        <v>44177</v>
      </c>
      <c r="H3" s="92">
        <v>44177</v>
      </c>
      <c r="I3" s="93">
        <v>69145</v>
      </c>
      <c r="J3" s="93">
        <v>69145</v>
      </c>
      <c r="K3" s="94"/>
      <c r="L3" s="91" t="s">
        <v>564</v>
      </c>
      <c r="M3" s="91" t="s">
        <v>392</v>
      </c>
      <c r="N3" s="93">
        <v>0</v>
      </c>
      <c r="O3" s="95"/>
      <c r="P3" s="96"/>
      <c r="Q3" s="91"/>
      <c r="R3" s="91"/>
      <c r="S3" s="91" t="s">
        <v>393</v>
      </c>
      <c r="T3" s="97">
        <v>44177</v>
      </c>
      <c r="U3" s="97">
        <v>44213</v>
      </c>
      <c r="V3" s="97">
        <v>44213</v>
      </c>
      <c r="W3" s="97">
        <v>44221</v>
      </c>
      <c r="X3" s="93">
        <v>69145</v>
      </c>
      <c r="Y3" s="93">
        <v>0</v>
      </c>
      <c r="Z3" s="93">
        <v>0</v>
      </c>
      <c r="AA3" s="93">
        <v>69145</v>
      </c>
      <c r="AB3" s="91" t="s">
        <v>394</v>
      </c>
      <c r="AC3" s="91" t="s">
        <v>395</v>
      </c>
      <c r="AD3" s="93">
        <v>0</v>
      </c>
      <c r="AE3" s="95"/>
      <c r="AF3" s="93">
        <v>69145</v>
      </c>
      <c r="AG3" s="95" t="s">
        <v>304</v>
      </c>
      <c r="AH3" s="95" t="s">
        <v>396</v>
      </c>
      <c r="AI3" s="95" t="s">
        <v>333</v>
      </c>
      <c r="AJ3" s="95" t="s">
        <v>368</v>
      </c>
      <c r="AK3" s="95" t="s">
        <v>369</v>
      </c>
      <c r="AL3" s="93">
        <v>0</v>
      </c>
      <c r="AM3" s="93">
        <v>0</v>
      </c>
      <c r="AN3" s="93">
        <v>0</v>
      </c>
      <c r="AO3" s="93">
        <v>69145</v>
      </c>
      <c r="AP3" s="93">
        <v>0</v>
      </c>
      <c r="AQ3" s="93">
        <v>0</v>
      </c>
      <c r="AR3" s="93">
        <v>0</v>
      </c>
      <c r="AS3" s="93">
        <v>0</v>
      </c>
      <c r="AT3" s="93">
        <v>0</v>
      </c>
      <c r="AU3" s="93">
        <v>0</v>
      </c>
      <c r="AV3" s="93">
        <v>0</v>
      </c>
      <c r="AW3" s="91"/>
      <c r="AX3" s="97"/>
      <c r="AY3" s="91"/>
      <c r="AZ3" s="93">
        <v>0</v>
      </c>
    </row>
    <row r="4" spans="1:52" x14ac:dyDescent="0.35">
      <c r="A4" s="90">
        <v>890303841</v>
      </c>
      <c r="B4" s="91" t="s">
        <v>328</v>
      </c>
      <c r="C4" s="91" t="s">
        <v>0</v>
      </c>
      <c r="D4" s="91">
        <v>265634</v>
      </c>
      <c r="E4" s="91" t="s">
        <v>10</v>
      </c>
      <c r="F4" s="91" t="s">
        <v>397</v>
      </c>
      <c r="G4" s="92">
        <v>44285</v>
      </c>
      <c r="H4" s="92">
        <v>44285</v>
      </c>
      <c r="I4" s="93">
        <v>80832</v>
      </c>
      <c r="J4" s="93">
        <v>80832</v>
      </c>
      <c r="K4" s="94"/>
      <c r="L4" s="91" t="s">
        <v>564</v>
      </c>
      <c r="M4" s="91" t="s">
        <v>392</v>
      </c>
      <c r="N4" s="93">
        <v>0</v>
      </c>
      <c r="O4" s="95"/>
      <c r="P4" s="96"/>
      <c r="Q4" s="91"/>
      <c r="R4" s="91"/>
      <c r="S4" s="91" t="s">
        <v>393</v>
      </c>
      <c r="T4" s="97">
        <v>44285</v>
      </c>
      <c r="U4" s="97">
        <v>44458</v>
      </c>
      <c r="V4" s="97">
        <v>44458</v>
      </c>
      <c r="W4" s="97">
        <v>44469</v>
      </c>
      <c r="X4" s="93">
        <v>80832</v>
      </c>
      <c r="Y4" s="93">
        <v>0</v>
      </c>
      <c r="Z4" s="93">
        <v>0</v>
      </c>
      <c r="AA4" s="93">
        <v>80832</v>
      </c>
      <c r="AB4" s="91" t="s">
        <v>398</v>
      </c>
      <c r="AC4" s="91" t="s">
        <v>399</v>
      </c>
      <c r="AD4" s="93">
        <v>0</v>
      </c>
      <c r="AE4" s="95"/>
      <c r="AF4" s="93">
        <v>80832</v>
      </c>
      <c r="AG4" s="95" t="s">
        <v>304</v>
      </c>
      <c r="AH4" s="95" t="s">
        <v>400</v>
      </c>
      <c r="AI4" s="95" t="s">
        <v>367</v>
      </c>
      <c r="AJ4" s="95" t="s">
        <v>368</v>
      </c>
      <c r="AK4" s="95" t="s">
        <v>369</v>
      </c>
      <c r="AL4" s="93">
        <v>0</v>
      </c>
      <c r="AM4" s="93">
        <v>0</v>
      </c>
      <c r="AN4" s="93">
        <v>0</v>
      </c>
      <c r="AO4" s="93">
        <v>80832</v>
      </c>
      <c r="AP4" s="93">
        <v>0</v>
      </c>
      <c r="AQ4" s="93">
        <v>0</v>
      </c>
      <c r="AR4" s="93">
        <v>0</v>
      </c>
      <c r="AS4" s="93">
        <v>0</v>
      </c>
      <c r="AT4" s="93">
        <v>0</v>
      </c>
      <c r="AU4" s="93">
        <v>0</v>
      </c>
      <c r="AV4" s="93">
        <v>0</v>
      </c>
      <c r="AW4" s="91"/>
      <c r="AX4" s="97"/>
      <c r="AY4" s="91"/>
      <c r="AZ4" s="93">
        <v>0</v>
      </c>
    </row>
    <row r="5" spans="1:52" x14ac:dyDescent="0.35">
      <c r="A5" s="90">
        <v>890303841</v>
      </c>
      <c r="B5" s="91" t="s">
        <v>328</v>
      </c>
      <c r="C5" s="91" t="s">
        <v>0</v>
      </c>
      <c r="D5" s="91">
        <v>264427</v>
      </c>
      <c r="E5" s="91" t="s">
        <v>8</v>
      </c>
      <c r="F5" s="91" t="s">
        <v>401</v>
      </c>
      <c r="G5" s="92">
        <v>44279</v>
      </c>
      <c r="H5" s="92">
        <v>44279</v>
      </c>
      <c r="I5" s="93">
        <v>172840</v>
      </c>
      <c r="J5" s="93">
        <v>172840</v>
      </c>
      <c r="K5" s="94"/>
      <c r="L5" s="91" t="s">
        <v>564</v>
      </c>
      <c r="M5" s="91" t="s">
        <v>392</v>
      </c>
      <c r="N5" s="93">
        <v>0</v>
      </c>
      <c r="O5" s="95"/>
      <c r="P5" s="96"/>
      <c r="Q5" s="91"/>
      <c r="R5" s="91"/>
      <c r="S5" s="91" t="s">
        <v>393</v>
      </c>
      <c r="T5" s="97">
        <v>44279</v>
      </c>
      <c r="U5" s="97">
        <v>44458</v>
      </c>
      <c r="V5" s="97">
        <v>44458</v>
      </c>
      <c r="W5" s="97">
        <v>44467</v>
      </c>
      <c r="X5" s="93">
        <v>172840</v>
      </c>
      <c r="Y5" s="93">
        <v>0</v>
      </c>
      <c r="Z5" s="93">
        <v>0</v>
      </c>
      <c r="AA5" s="93">
        <v>172840</v>
      </c>
      <c r="AB5" s="91" t="s">
        <v>402</v>
      </c>
      <c r="AC5" s="91" t="s">
        <v>403</v>
      </c>
      <c r="AD5" s="93">
        <v>0</v>
      </c>
      <c r="AE5" s="95"/>
      <c r="AF5" s="93">
        <v>172840</v>
      </c>
      <c r="AG5" s="95" t="s">
        <v>304</v>
      </c>
      <c r="AH5" s="95" t="s">
        <v>404</v>
      </c>
      <c r="AI5" s="95" t="s">
        <v>333</v>
      </c>
      <c r="AJ5" s="95" t="s">
        <v>368</v>
      </c>
      <c r="AK5" s="95" t="s">
        <v>369</v>
      </c>
      <c r="AL5" s="93">
        <v>0</v>
      </c>
      <c r="AM5" s="93">
        <v>0</v>
      </c>
      <c r="AN5" s="93">
        <v>0</v>
      </c>
      <c r="AO5" s="93">
        <v>172840</v>
      </c>
      <c r="AP5" s="93">
        <v>0</v>
      </c>
      <c r="AQ5" s="93">
        <v>0</v>
      </c>
      <c r="AR5" s="93">
        <v>0</v>
      </c>
      <c r="AS5" s="93">
        <v>0</v>
      </c>
      <c r="AT5" s="93">
        <v>0</v>
      </c>
      <c r="AU5" s="93">
        <v>0</v>
      </c>
      <c r="AV5" s="93">
        <v>0</v>
      </c>
      <c r="AW5" s="91"/>
      <c r="AX5" s="97"/>
      <c r="AY5" s="91"/>
      <c r="AZ5" s="93">
        <v>0</v>
      </c>
    </row>
    <row r="6" spans="1:52" x14ac:dyDescent="0.35">
      <c r="A6" s="90">
        <v>890303841</v>
      </c>
      <c r="B6" s="91" t="s">
        <v>328</v>
      </c>
      <c r="C6" s="91" t="s">
        <v>0</v>
      </c>
      <c r="D6" s="91">
        <v>284701</v>
      </c>
      <c r="E6" s="91" t="s">
        <v>17</v>
      </c>
      <c r="F6" s="91" t="s">
        <v>405</v>
      </c>
      <c r="G6" s="92">
        <v>44416</v>
      </c>
      <c r="H6" s="92">
        <v>44416</v>
      </c>
      <c r="I6" s="93">
        <v>177740</v>
      </c>
      <c r="J6" s="93">
        <v>177740</v>
      </c>
      <c r="K6" s="94"/>
      <c r="L6" s="91" t="s">
        <v>564</v>
      </c>
      <c r="M6" s="91" t="s">
        <v>392</v>
      </c>
      <c r="N6" s="93">
        <v>0</v>
      </c>
      <c r="O6" s="95"/>
      <c r="P6" s="96"/>
      <c r="Q6" s="91"/>
      <c r="R6" s="91"/>
      <c r="S6" s="91" t="s">
        <v>393</v>
      </c>
      <c r="T6" s="97">
        <v>44416</v>
      </c>
      <c r="U6" s="97">
        <v>44458</v>
      </c>
      <c r="V6" s="97">
        <v>44458</v>
      </c>
      <c r="W6" s="97">
        <v>44467</v>
      </c>
      <c r="X6" s="93">
        <v>177740</v>
      </c>
      <c r="Y6" s="93">
        <v>0</v>
      </c>
      <c r="Z6" s="93">
        <v>0</v>
      </c>
      <c r="AA6" s="93">
        <v>177740</v>
      </c>
      <c r="AB6" s="91" t="s">
        <v>406</v>
      </c>
      <c r="AC6" s="91" t="s">
        <v>407</v>
      </c>
      <c r="AD6" s="93">
        <v>0</v>
      </c>
      <c r="AE6" s="95"/>
      <c r="AF6" s="93">
        <v>177740</v>
      </c>
      <c r="AG6" s="95" t="s">
        <v>304</v>
      </c>
      <c r="AH6" s="95" t="s">
        <v>408</v>
      </c>
      <c r="AI6" s="95" t="s">
        <v>333</v>
      </c>
      <c r="AJ6" s="95" t="s">
        <v>368</v>
      </c>
      <c r="AK6" s="95" t="s">
        <v>369</v>
      </c>
      <c r="AL6" s="93">
        <v>0</v>
      </c>
      <c r="AM6" s="93">
        <v>0</v>
      </c>
      <c r="AN6" s="93">
        <v>0</v>
      </c>
      <c r="AO6" s="93">
        <v>177740</v>
      </c>
      <c r="AP6" s="93">
        <v>0</v>
      </c>
      <c r="AQ6" s="93">
        <v>0</v>
      </c>
      <c r="AR6" s="93">
        <v>0</v>
      </c>
      <c r="AS6" s="93">
        <v>0</v>
      </c>
      <c r="AT6" s="93">
        <v>0</v>
      </c>
      <c r="AU6" s="93">
        <v>0</v>
      </c>
      <c r="AV6" s="93">
        <v>0</v>
      </c>
      <c r="AW6" s="91"/>
      <c r="AX6" s="97"/>
      <c r="AY6" s="91"/>
      <c r="AZ6" s="93">
        <v>0</v>
      </c>
    </row>
    <row r="7" spans="1:52" x14ac:dyDescent="0.35">
      <c r="A7" s="90">
        <v>890303841</v>
      </c>
      <c r="B7" s="91" t="s">
        <v>328</v>
      </c>
      <c r="C7" s="91" t="s">
        <v>0</v>
      </c>
      <c r="D7" s="91">
        <v>242321</v>
      </c>
      <c r="E7" s="91" t="s">
        <v>4</v>
      </c>
      <c r="F7" s="91" t="s">
        <v>409</v>
      </c>
      <c r="G7" s="92">
        <v>44139</v>
      </c>
      <c r="H7" s="92">
        <v>44139</v>
      </c>
      <c r="I7" s="93">
        <v>212804</v>
      </c>
      <c r="J7" s="93">
        <v>212804</v>
      </c>
      <c r="K7" s="94"/>
      <c r="L7" s="91" t="s">
        <v>564</v>
      </c>
      <c r="M7" s="91" t="s">
        <v>392</v>
      </c>
      <c r="N7" s="93">
        <v>0</v>
      </c>
      <c r="O7" s="95"/>
      <c r="P7" s="96"/>
      <c r="Q7" s="91"/>
      <c r="R7" s="91"/>
      <c r="S7" s="91" t="s">
        <v>393</v>
      </c>
      <c r="T7" s="97">
        <v>44139</v>
      </c>
      <c r="U7" s="97">
        <v>45323</v>
      </c>
      <c r="V7" s="97"/>
      <c r="W7" s="97">
        <v>45328</v>
      </c>
      <c r="X7" s="93">
        <v>212804</v>
      </c>
      <c r="Y7" s="93">
        <v>0</v>
      </c>
      <c r="Z7" s="93">
        <v>0</v>
      </c>
      <c r="AA7" s="93">
        <v>212804</v>
      </c>
      <c r="AB7" s="91" t="s">
        <v>410</v>
      </c>
      <c r="AC7" s="91" t="s">
        <v>411</v>
      </c>
      <c r="AD7" s="93">
        <v>0</v>
      </c>
      <c r="AE7" s="95"/>
      <c r="AF7" s="93">
        <v>0</v>
      </c>
      <c r="AG7" s="95"/>
      <c r="AH7" s="95"/>
      <c r="AI7" s="95"/>
      <c r="AJ7" s="95"/>
      <c r="AK7" s="95"/>
      <c r="AL7" s="93">
        <v>0</v>
      </c>
      <c r="AM7" s="93">
        <v>0</v>
      </c>
      <c r="AN7" s="93">
        <v>0</v>
      </c>
      <c r="AO7" s="93">
        <v>212804</v>
      </c>
      <c r="AP7" s="93">
        <v>0</v>
      </c>
      <c r="AQ7" s="93">
        <v>0</v>
      </c>
      <c r="AR7" s="93">
        <v>0</v>
      </c>
      <c r="AS7" s="93">
        <v>0</v>
      </c>
      <c r="AT7" s="93">
        <v>0</v>
      </c>
      <c r="AU7" s="93">
        <v>0</v>
      </c>
      <c r="AV7" s="93">
        <v>0</v>
      </c>
      <c r="AW7" s="91"/>
      <c r="AX7" s="97"/>
      <c r="AY7" s="91"/>
      <c r="AZ7" s="93">
        <v>0</v>
      </c>
    </row>
    <row r="8" spans="1:52" x14ac:dyDescent="0.35">
      <c r="A8" s="90">
        <v>890303841</v>
      </c>
      <c r="B8" s="91" t="s">
        <v>328</v>
      </c>
      <c r="C8" s="91" t="s">
        <v>0</v>
      </c>
      <c r="D8" s="91">
        <v>277935</v>
      </c>
      <c r="E8" s="91" t="s">
        <v>14</v>
      </c>
      <c r="F8" s="91" t="s">
        <v>412</v>
      </c>
      <c r="G8" s="92">
        <v>44377</v>
      </c>
      <c r="H8" s="92">
        <v>44377</v>
      </c>
      <c r="I8" s="93">
        <v>297826</v>
      </c>
      <c r="J8" s="93">
        <v>297826</v>
      </c>
      <c r="K8" s="94"/>
      <c r="L8" s="91" t="s">
        <v>564</v>
      </c>
      <c r="M8" s="91" t="s">
        <v>392</v>
      </c>
      <c r="N8" s="93">
        <v>0</v>
      </c>
      <c r="O8" s="95"/>
      <c r="P8" s="96"/>
      <c r="Q8" s="91"/>
      <c r="R8" s="91"/>
      <c r="S8" s="91" t="s">
        <v>393</v>
      </c>
      <c r="T8" s="97">
        <v>44377</v>
      </c>
      <c r="U8" s="97">
        <v>44467</v>
      </c>
      <c r="V8" s="97">
        <v>44467</v>
      </c>
      <c r="W8" s="97">
        <v>44467</v>
      </c>
      <c r="X8" s="93">
        <v>297826</v>
      </c>
      <c r="Y8" s="93">
        <v>0</v>
      </c>
      <c r="Z8" s="93">
        <v>0</v>
      </c>
      <c r="AA8" s="93">
        <v>297826</v>
      </c>
      <c r="AB8" s="91" t="s">
        <v>413</v>
      </c>
      <c r="AC8" s="91" t="s">
        <v>414</v>
      </c>
      <c r="AD8" s="93">
        <v>0</v>
      </c>
      <c r="AE8" s="95"/>
      <c r="AF8" s="93">
        <v>297826</v>
      </c>
      <c r="AG8" s="95" t="s">
        <v>304</v>
      </c>
      <c r="AH8" s="95" t="s">
        <v>415</v>
      </c>
      <c r="AI8" s="95" t="s">
        <v>367</v>
      </c>
      <c r="AJ8" s="95" t="s">
        <v>368</v>
      </c>
      <c r="AK8" s="95" t="s">
        <v>369</v>
      </c>
      <c r="AL8" s="93">
        <v>0</v>
      </c>
      <c r="AM8" s="93">
        <v>0</v>
      </c>
      <c r="AN8" s="93">
        <v>0</v>
      </c>
      <c r="AO8" s="93">
        <v>297826</v>
      </c>
      <c r="AP8" s="93">
        <v>0</v>
      </c>
      <c r="AQ8" s="93">
        <v>0</v>
      </c>
      <c r="AR8" s="93">
        <v>0</v>
      </c>
      <c r="AS8" s="93">
        <v>0</v>
      </c>
      <c r="AT8" s="93">
        <v>0</v>
      </c>
      <c r="AU8" s="93">
        <v>0</v>
      </c>
      <c r="AV8" s="93">
        <v>0</v>
      </c>
      <c r="AW8" s="91"/>
      <c r="AX8" s="97"/>
      <c r="AY8" s="91"/>
      <c r="AZ8" s="93">
        <v>0</v>
      </c>
    </row>
    <row r="9" spans="1:52" x14ac:dyDescent="0.35">
      <c r="A9" s="90">
        <v>890303841</v>
      </c>
      <c r="B9" s="91" t="s">
        <v>328</v>
      </c>
      <c r="C9" s="91" t="s">
        <v>0</v>
      </c>
      <c r="D9" s="91">
        <v>248926</v>
      </c>
      <c r="E9" s="91" t="s">
        <v>6</v>
      </c>
      <c r="F9" s="91" t="s">
        <v>416</v>
      </c>
      <c r="G9" s="92">
        <v>44179</v>
      </c>
      <c r="H9" s="92">
        <v>44179</v>
      </c>
      <c r="I9" s="93">
        <v>329600</v>
      </c>
      <c r="J9" s="93">
        <v>329600</v>
      </c>
      <c r="K9" s="94"/>
      <c r="L9" s="91" t="s">
        <v>564</v>
      </c>
      <c r="M9" s="91" t="s">
        <v>392</v>
      </c>
      <c r="N9" s="93">
        <v>0</v>
      </c>
      <c r="O9" s="95"/>
      <c r="P9" s="96"/>
      <c r="Q9" s="91"/>
      <c r="R9" s="91"/>
      <c r="S9" s="91" t="s">
        <v>393</v>
      </c>
      <c r="T9" s="97">
        <v>44179</v>
      </c>
      <c r="U9" s="97">
        <v>44213</v>
      </c>
      <c r="V9" s="97">
        <v>44213</v>
      </c>
      <c r="W9" s="97">
        <v>44221</v>
      </c>
      <c r="X9" s="93">
        <v>329600</v>
      </c>
      <c r="Y9" s="93">
        <v>0</v>
      </c>
      <c r="Z9" s="93">
        <v>0</v>
      </c>
      <c r="AA9" s="93">
        <v>329600</v>
      </c>
      <c r="AB9" s="91">
        <v>0</v>
      </c>
      <c r="AC9" s="91" t="s">
        <v>395</v>
      </c>
      <c r="AD9" s="93">
        <v>0</v>
      </c>
      <c r="AE9" s="95"/>
      <c r="AF9" s="93">
        <v>329600</v>
      </c>
      <c r="AG9" s="95" t="s">
        <v>304</v>
      </c>
      <c r="AH9" s="95" t="s">
        <v>396</v>
      </c>
      <c r="AI9" s="95" t="s">
        <v>333</v>
      </c>
      <c r="AJ9" s="95" t="s">
        <v>368</v>
      </c>
      <c r="AK9" s="95" t="s">
        <v>369</v>
      </c>
      <c r="AL9" s="93">
        <v>0</v>
      </c>
      <c r="AM9" s="93">
        <v>0</v>
      </c>
      <c r="AN9" s="93">
        <v>0</v>
      </c>
      <c r="AO9" s="93">
        <v>329600</v>
      </c>
      <c r="AP9" s="93">
        <v>0</v>
      </c>
      <c r="AQ9" s="93">
        <v>0</v>
      </c>
      <c r="AR9" s="93">
        <v>0</v>
      </c>
      <c r="AS9" s="93">
        <v>0</v>
      </c>
      <c r="AT9" s="93">
        <v>0</v>
      </c>
      <c r="AU9" s="93">
        <v>0</v>
      </c>
      <c r="AV9" s="93">
        <v>0</v>
      </c>
      <c r="AW9" s="91"/>
      <c r="AX9" s="97"/>
      <c r="AY9" s="91"/>
      <c r="AZ9" s="93">
        <v>0</v>
      </c>
    </row>
    <row r="10" spans="1:52" x14ac:dyDescent="0.35">
      <c r="A10" s="90">
        <v>890303841</v>
      </c>
      <c r="B10" s="91" t="s">
        <v>328</v>
      </c>
      <c r="C10" s="91" t="s">
        <v>1</v>
      </c>
      <c r="D10" s="91">
        <v>394557</v>
      </c>
      <c r="E10" s="91" t="s">
        <v>42</v>
      </c>
      <c r="F10" s="91" t="s">
        <v>417</v>
      </c>
      <c r="G10" s="92">
        <v>45046</v>
      </c>
      <c r="H10" s="92">
        <v>45046</v>
      </c>
      <c r="I10" s="93">
        <v>1385549</v>
      </c>
      <c r="J10" s="93">
        <v>1385549</v>
      </c>
      <c r="K10" s="94"/>
      <c r="L10" s="91" t="e">
        <v>#N/A</v>
      </c>
      <c r="M10" s="91" t="s">
        <v>392</v>
      </c>
      <c r="N10" s="93">
        <v>0</v>
      </c>
      <c r="O10" s="95"/>
      <c r="P10" s="96"/>
      <c r="Q10" s="91"/>
      <c r="R10" s="91"/>
      <c r="S10" s="91" t="s">
        <v>393</v>
      </c>
      <c r="T10" s="97">
        <v>45046</v>
      </c>
      <c r="U10" s="97">
        <v>45067</v>
      </c>
      <c r="V10" s="97">
        <v>45067</v>
      </c>
      <c r="W10" s="97">
        <v>45077</v>
      </c>
      <c r="X10" s="93">
        <v>1385549</v>
      </c>
      <c r="Y10" s="93">
        <v>0</v>
      </c>
      <c r="Z10" s="93">
        <v>0</v>
      </c>
      <c r="AA10" s="93">
        <v>1385549</v>
      </c>
      <c r="AB10" s="91" t="s">
        <v>418</v>
      </c>
      <c r="AC10" s="91" t="s">
        <v>419</v>
      </c>
      <c r="AD10" s="93">
        <v>0</v>
      </c>
      <c r="AE10" s="95"/>
      <c r="AF10" s="93">
        <v>1385549</v>
      </c>
      <c r="AG10" s="95" t="s">
        <v>304</v>
      </c>
      <c r="AH10" s="95" t="s">
        <v>420</v>
      </c>
      <c r="AI10" s="95" t="s">
        <v>333</v>
      </c>
      <c r="AJ10" s="95" t="s">
        <v>368</v>
      </c>
      <c r="AK10" s="95" t="s">
        <v>369</v>
      </c>
      <c r="AL10" s="93">
        <v>0</v>
      </c>
      <c r="AM10" s="93">
        <v>0</v>
      </c>
      <c r="AN10" s="93">
        <v>0</v>
      </c>
      <c r="AO10" s="93">
        <v>1385549</v>
      </c>
      <c r="AP10" s="93">
        <v>0</v>
      </c>
      <c r="AQ10" s="93">
        <v>0</v>
      </c>
      <c r="AR10" s="93">
        <v>0</v>
      </c>
      <c r="AS10" s="93">
        <v>0</v>
      </c>
      <c r="AT10" s="93">
        <v>0</v>
      </c>
      <c r="AU10" s="93">
        <v>0</v>
      </c>
      <c r="AV10" s="93">
        <v>0</v>
      </c>
      <c r="AW10" s="91"/>
      <c r="AX10" s="97"/>
      <c r="AY10" s="91"/>
      <c r="AZ10" s="93">
        <v>0</v>
      </c>
    </row>
    <row r="11" spans="1:52" x14ac:dyDescent="0.35">
      <c r="A11" s="90">
        <v>890303841</v>
      </c>
      <c r="B11" s="91" t="s">
        <v>328</v>
      </c>
      <c r="C11" s="91" t="s">
        <v>0</v>
      </c>
      <c r="D11" s="91">
        <v>282522</v>
      </c>
      <c r="E11" s="91" t="s">
        <v>16</v>
      </c>
      <c r="F11" s="91" t="s">
        <v>421</v>
      </c>
      <c r="G11" s="92">
        <v>44404</v>
      </c>
      <c r="H11" s="92">
        <v>44404</v>
      </c>
      <c r="I11" s="93">
        <v>8753772</v>
      </c>
      <c r="J11" s="93">
        <v>8753772</v>
      </c>
      <c r="K11" s="94"/>
      <c r="L11" s="91" t="s">
        <v>564</v>
      </c>
      <c r="M11" s="91" t="s">
        <v>392</v>
      </c>
      <c r="N11" s="93">
        <v>0</v>
      </c>
      <c r="O11" s="95"/>
      <c r="P11" s="96"/>
      <c r="Q11" s="91"/>
      <c r="R11" s="91"/>
      <c r="S11" s="91" t="s">
        <v>393</v>
      </c>
      <c r="T11" s="97">
        <v>44404</v>
      </c>
      <c r="U11" s="97">
        <v>44458</v>
      </c>
      <c r="V11" s="97">
        <v>44458</v>
      </c>
      <c r="W11" s="97">
        <v>44462</v>
      </c>
      <c r="X11" s="93">
        <v>8753772</v>
      </c>
      <c r="Y11" s="93">
        <v>0</v>
      </c>
      <c r="Z11" s="93">
        <v>0</v>
      </c>
      <c r="AA11" s="93">
        <v>8753772</v>
      </c>
      <c r="AB11" s="91" t="s">
        <v>422</v>
      </c>
      <c r="AC11" s="91" t="s">
        <v>423</v>
      </c>
      <c r="AD11" s="93">
        <v>0</v>
      </c>
      <c r="AE11" s="95"/>
      <c r="AF11" s="93">
        <v>8753772</v>
      </c>
      <c r="AG11" s="95" t="s">
        <v>304</v>
      </c>
      <c r="AH11" s="95" t="s">
        <v>424</v>
      </c>
      <c r="AI11" s="95" t="s">
        <v>333</v>
      </c>
      <c r="AJ11" s="95" t="s">
        <v>368</v>
      </c>
      <c r="AK11" s="95" t="s">
        <v>369</v>
      </c>
      <c r="AL11" s="93">
        <v>0</v>
      </c>
      <c r="AM11" s="93">
        <v>0</v>
      </c>
      <c r="AN11" s="93">
        <v>0</v>
      </c>
      <c r="AO11" s="93">
        <v>8753772</v>
      </c>
      <c r="AP11" s="93">
        <v>0</v>
      </c>
      <c r="AQ11" s="93">
        <v>0</v>
      </c>
      <c r="AR11" s="93">
        <v>0</v>
      </c>
      <c r="AS11" s="93">
        <v>0</v>
      </c>
      <c r="AT11" s="93">
        <v>0</v>
      </c>
      <c r="AU11" s="93">
        <v>0</v>
      </c>
      <c r="AV11" s="93">
        <v>0</v>
      </c>
      <c r="AW11" s="91"/>
      <c r="AX11" s="97"/>
      <c r="AY11" s="91"/>
      <c r="AZ11" s="93">
        <v>0</v>
      </c>
    </row>
    <row r="12" spans="1:52" x14ac:dyDescent="0.35">
      <c r="A12" s="90">
        <v>890303841</v>
      </c>
      <c r="B12" s="91" t="s">
        <v>328</v>
      </c>
      <c r="C12" s="91" t="s">
        <v>0</v>
      </c>
      <c r="D12" s="91">
        <v>277946</v>
      </c>
      <c r="E12" s="91" t="s">
        <v>15</v>
      </c>
      <c r="F12" s="91" t="s">
        <v>425</v>
      </c>
      <c r="G12" s="92">
        <v>44377</v>
      </c>
      <c r="H12" s="92">
        <v>44377</v>
      </c>
      <c r="I12" s="93">
        <v>2927612</v>
      </c>
      <c r="J12" s="93">
        <v>12079915</v>
      </c>
      <c r="K12" s="94"/>
      <c r="L12" s="91" t="s">
        <v>564</v>
      </c>
      <c r="M12" s="91" t="s">
        <v>392</v>
      </c>
      <c r="N12" s="93">
        <v>0</v>
      </c>
      <c r="O12" s="95"/>
      <c r="P12" s="96"/>
      <c r="Q12" s="91"/>
      <c r="R12" s="91"/>
      <c r="S12" s="91" t="s">
        <v>393</v>
      </c>
      <c r="T12" s="97">
        <v>44377</v>
      </c>
      <c r="U12" s="97">
        <v>44458</v>
      </c>
      <c r="V12" s="97">
        <v>44458</v>
      </c>
      <c r="W12" s="97">
        <v>44463</v>
      </c>
      <c r="X12" s="93">
        <v>12079915</v>
      </c>
      <c r="Y12" s="93">
        <v>0</v>
      </c>
      <c r="Z12" s="93">
        <v>0</v>
      </c>
      <c r="AA12" s="93">
        <v>12079915</v>
      </c>
      <c r="AB12" s="91">
        <v>0</v>
      </c>
      <c r="AC12" s="91" t="s">
        <v>426</v>
      </c>
      <c r="AD12" s="93">
        <v>0</v>
      </c>
      <c r="AE12" s="95"/>
      <c r="AF12" s="93">
        <v>12079915</v>
      </c>
      <c r="AG12" s="95" t="s">
        <v>304</v>
      </c>
      <c r="AH12" s="95" t="s">
        <v>427</v>
      </c>
      <c r="AI12" s="95" t="s">
        <v>333</v>
      </c>
      <c r="AJ12" s="95" t="s">
        <v>368</v>
      </c>
      <c r="AK12" s="95" t="s">
        <v>369</v>
      </c>
      <c r="AL12" s="93">
        <v>0</v>
      </c>
      <c r="AM12" s="93">
        <v>0</v>
      </c>
      <c r="AN12" s="93">
        <v>0</v>
      </c>
      <c r="AO12" s="93">
        <v>12079915</v>
      </c>
      <c r="AP12" s="93">
        <v>0</v>
      </c>
      <c r="AQ12" s="93">
        <v>0</v>
      </c>
      <c r="AR12" s="93">
        <v>0</v>
      </c>
      <c r="AS12" s="93">
        <v>0</v>
      </c>
      <c r="AT12" s="93">
        <v>0</v>
      </c>
      <c r="AU12" s="93">
        <v>0</v>
      </c>
      <c r="AV12" s="93">
        <v>0</v>
      </c>
      <c r="AW12" s="91"/>
      <c r="AX12" s="97"/>
      <c r="AY12" s="91"/>
      <c r="AZ12" s="93">
        <v>0</v>
      </c>
    </row>
    <row r="13" spans="1:52" x14ac:dyDescent="0.35">
      <c r="A13" s="90">
        <v>890303841</v>
      </c>
      <c r="B13" s="91" t="s">
        <v>328</v>
      </c>
      <c r="C13" s="91" t="s">
        <v>2</v>
      </c>
      <c r="D13" s="91">
        <v>423022</v>
      </c>
      <c r="E13" s="91" t="s">
        <v>185</v>
      </c>
      <c r="F13" s="91" t="s">
        <v>463</v>
      </c>
      <c r="G13" s="92">
        <v>45497</v>
      </c>
      <c r="H13" s="92">
        <v>45497</v>
      </c>
      <c r="I13" s="93">
        <v>85050</v>
      </c>
      <c r="J13" s="93">
        <v>85050</v>
      </c>
      <c r="K13" s="94"/>
      <c r="L13" s="91" t="s">
        <v>315</v>
      </c>
      <c r="M13" s="91" t="s">
        <v>569</v>
      </c>
      <c r="N13" s="93">
        <v>0</v>
      </c>
      <c r="O13" s="95"/>
      <c r="P13" s="96"/>
      <c r="Q13" s="91"/>
      <c r="R13" s="91"/>
      <c r="S13" s="91" t="s">
        <v>430</v>
      </c>
      <c r="T13" s="97">
        <v>45497</v>
      </c>
      <c r="U13" s="97">
        <v>45537</v>
      </c>
      <c r="V13" s="97">
        <v>45563</v>
      </c>
      <c r="W13" s="97"/>
      <c r="X13" s="93">
        <v>85050</v>
      </c>
      <c r="Y13" s="93">
        <v>0</v>
      </c>
      <c r="Z13" s="93">
        <v>0</v>
      </c>
      <c r="AA13" s="93">
        <v>0</v>
      </c>
      <c r="AB13" s="91"/>
      <c r="AC13" s="91"/>
      <c r="AD13" s="93">
        <v>0</v>
      </c>
      <c r="AE13" s="95" t="s">
        <v>443</v>
      </c>
      <c r="AF13" s="93">
        <v>0</v>
      </c>
      <c r="AG13" s="95"/>
      <c r="AH13" s="95"/>
      <c r="AI13" s="95"/>
      <c r="AJ13" s="95"/>
      <c r="AK13" s="95"/>
      <c r="AL13" s="93">
        <v>85050</v>
      </c>
      <c r="AM13" s="93">
        <v>0</v>
      </c>
      <c r="AN13" s="93">
        <v>0</v>
      </c>
      <c r="AO13" s="93">
        <v>0</v>
      </c>
      <c r="AP13" s="93">
        <v>0</v>
      </c>
      <c r="AQ13" s="93">
        <v>0</v>
      </c>
      <c r="AR13" s="93">
        <v>0</v>
      </c>
      <c r="AS13" s="93">
        <v>0</v>
      </c>
      <c r="AT13" s="93">
        <v>0</v>
      </c>
      <c r="AU13" s="93">
        <v>0</v>
      </c>
      <c r="AV13" s="93">
        <v>0</v>
      </c>
      <c r="AW13" s="91"/>
      <c r="AX13" s="97"/>
      <c r="AY13" s="91"/>
      <c r="AZ13" s="93">
        <v>0</v>
      </c>
    </row>
    <row r="14" spans="1:52" x14ac:dyDescent="0.35">
      <c r="A14" s="90">
        <v>890303841</v>
      </c>
      <c r="B14" s="91" t="s">
        <v>328</v>
      </c>
      <c r="C14" s="91" t="s">
        <v>2</v>
      </c>
      <c r="D14" s="91">
        <v>425468</v>
      </c>
      <c r="E14" s="91" t="s">
        <v>225</v>
      </c>
      <c r="F14" s="91" t="s">
        <v>485</v>
      </c>
      <c r="G14" s="92">
        <v>45509</v>
      </c>
      <c r="H14" s="92">
        <v>45509</v>
      </c>
      <c r="I14" s="93">
        <v>215769</v>
      </c>
      <c r="J14" s="93">
        <v>215769</v>
      </c>
      <c r="K14" s="94"/>
      <c r="L14" s="91" t="s">
        <v>315</v>
      </c>
      <c r="M14" s="91" t="s">
        <v>569</v>
      </c>
      <c r="N14" s="93">
        <v>0</v>
      </c>
      <c r="O14" s="95"/>
      <c r="P14" s="96"/>
      <c r="Q14" s="91"/>
      <c r="R14" s="91"/>
      <c r="S14" s="91" t="s">
        <v>430</v>
      </c>
      <c r="T14" s="97">
        <v>45509</v>
      </c>
      <c r="U14" s="97">
        <v>45547</v>
      </c>
      <c r="V14" s="97">
        <v>45558</v>
      </c>
      <c r="W14" s="97"/>
      <c r="X14" s="93">
        <v>215769</v>
      </c>
      <c r="Y14" s="93">
        <v>0</v>
      </c>
      <c r="Z14" s="93">
        <v>0</v>
      </c>
      <c r="AA14" s="93">
        <v>0</v>
      </c>
      <c r="AB14" s="91"/>
      <c r="AC14" s="91"/>
      <c r="AD14" s="93">
        <v>0</v>
      </c>
      <c r="AE14" s="95" t="s">
        <v>433</v>
      </c>
      <c r="AF14" s="93">
        <v>0</v>
      </c>
      <c r="AG14" s="95"/>
      <c r="AH14" s="95"/>
      <c r="AI14" s="95"/>
      <c r="AJ14" s="95"/>
      <c r="AK14" s="95"/>
      <c r="AL14" s="93">
        <v>215769</v>
      </c>
      <c r="AM14" s="93">
        <v>0</v>
      </c>
      <c r="AN14" s="93">
        <v>0</v>
      </c>
      <c r="AO14" s="93">
        <v>0</v>
      </c>
      <c r="AP14" s="93">
        <v>0</v>
      </c>
      <c r="AQ14" s="93">
        <v>0</v>
      </c>
      <c r="AR14" s="93">
        <v>0</v>
      </c>
      <c r="AS14" s="93">
        <v>0</v>
      </c>
      <c r="AT14" s="93">
        <v>0</v>
      </c>
      <c r="AU14" s="93">
        <v>0</v>
      </c>
      <c r="AV14" s="93">
        <v>0</v>
      </c>
      <c r="AW14" s="91"/>
      <c r="AX14" s="97"/>
      <c r="AY14" s="91"/>
      <c r="AZ14" s="93">
        <v>0</v>
      </c>
    </row>
    <row r="15" spans="1:52" x14ac:dyDescent="0.35">
      <c r="A15" s="90">
        <v>890303841</v>
      </c>
      <c r="B15" s="91" t="s">
        <v>328</v>
      </c>
      <c r="C15" s="91" t="s">
        <v>2</v>
      </c>
      <c r="D15" s="91">
        <v>427652</v>
      </c>
      <c r="E15" s="91" t="s">
        <v>227</v>
      </c>
      <c r="F15" s="91" t="s">
        <v>489</v>
      </c>
      <c r="G15" s="92">
        <v>45521</v>
      </c>
      <c r="H15" s="92">
        <v>45521</v>
      </c>
      <c r="I15" s="93">
        <v>239708</v>
      </c>
      <c r="J15" s="93">
        <v>239708</v>
      </c>
      <c r="K15" s="94"/>
      <c r="L15" s="91" t="s">
        <v>315</v>
      </c>
      <c r="M15" s="91" t="s">
        <v>569</v>
      </c>
      <c r="N15" s="93">
        <v>0</v>
      </c>
      <c r="O15" s="95"/>
      <c r="P15" s="96"/>
      <c r="Q15" s="91"/>
      <c r="R15" s="91"/>
      <c r="S15" s="91" t="s">
        <v>430</v>
      </c>
      <c r="T15" s="97">
        <v>45521</v>
      </c>
      <c r="U15" s="97">
        <v>45547</v>
      </c>
      <c r="V15" s="97">
        <v>45567</v>
      </c>
      <c r="W15" s="97"/>
      <c r="X15" s="93">
        <v>239708</v>
      </c>
      <c r="Y15" s="93">
        <v>0</v>
      </c>
      <c r="Z15" s="93">
        <v>0</v>
      </c>
      <c r="AA15" s="93">
        <v>0</v>
      </c>
      <c r="AB15" s="91"/>
      <c r="AC15" s="91"/>
      <c r="AD15" s="93">
        <v>0</v>
      </c>
      <c r="AE15" s="95" t="s">
        <v>433</v>
      </c>
      <c r="AF15" s="93">
        <v>0</v>
      </c>
      <c r="AG15" s="95"/>
      <c r="AH15" s="95"/>
      <c r="AI15" s="95"/>
      <c r="AJ15" s="95"/>
      <c r="AK15" s="95"/>
      <c r="AL15" s="93">
        <v>239708</v>
      </c>
      <c r="AM15" s="93">
        <v>0</v>
      </c>
      <c r="AN15" s="93">
        <v>0</v>
      </c>
      <c r="AO15" s="93">
        <v>0</v>
      </c>
      <c r="AP15" s="93">
        <v>0</v>
      </c>
      <c r="AQ15" s="93">
        <v>0</v>
      </c>
      <c r="AR15" s="93">
        <v>0</v>
      </c>
      <c r="AS15" s="93">
        <v>0</v>
      </c>
      <c r="AT15" s="93">
        <v>0</v>
      </c>
      <c r="AU15" s="93">
        <v>0</v>
      </c>
      <c r="AV15" s="93">
        <v>0</v>
      </c>
      <c r="AW15" s="91"/>
      <c r="AX15" s="97"/>
      <c r="AY15" s="91"/>
      <c r="AZ15" s="93">
        <v>0</v>
      </c>
    </row>
    <row r="16" spans="1:52" x14ac:dyDescent="0.35">
      <c r="A16" s="90">
        <v>890303841</v>
      </c>
      <c r="B16" s="91" t="s">
        <v>328</v>
      </c>
      <c r="C16" s="91" t="s">
        <v>2</v>
      </c>
      <c r="D16" s="91">
        <v>425384</v>
      </c>
      <c r="E16" s="91" t="s">
        <v>224</v>
      </c>
      <c r="F16" s="91" t="s">
        <v>499</v>
      </c>
      <c r="G16" s="92">
        <v>45507</v>
      </c>
      <c r="H16" s="92">
        <v>45507</v>
      </c>
      <c r="I16" s="93">
        <v>15205</v>
      </c>
      <c r="J16" s="93">
        <v>410817</v>
      </c>
      <c r="K16" s="94"/>
      <c r="L16" s="91" t="s">
        <v>315</v>
      </c>
      <c r="M16" s="91" t="s">
        <v>569</v>
      </c>
      <c r="N16" s="93">
        <v>0</v>
      </c>
      <c r="O16" s="95"/>
      <c r="P16" s="96"/>
      <c r="Q16" s="91"/>
      <c r="R16" s="91"/>
      <c r="S16" s="91" t="s">
        <v>430</v>
      </c>
      <c r="T16" s="97">
        <v>45507</v>
      </c>
      <c r="U16" s="97">
        <v>45547</v>
      </c>
      <c r="V16" s="97">
        <v>45558</v>
      </c>
      <c r="W16" s="97"/>
      <c r="X16" s="93">
        <v>410817</v>
      </c>
      <c r="Y16" s="93">
        <v>0</v>
      </c>
      <c r="Z16" s="93">
        <v>0</v>
      </c>
      <c r="AA16" s="93">
        <v>0</v>
      </c>
      <c r="AB16" s="91"/>
      <c r="AC16" s="91"/>
      <c r="AD16" s="93">
        <v>0</v>
      </c>
      <c r="AE16" s="95" t="s">
        <v>433</v>
      </c>
      <c r="AF16" s="93">
        <v>0</v>
      </c>
      <c r="AG16" s="95"/>
      <c r="AH16" s="95"/>
      <c r="AI16" s="95"/>
      <c r="AJ16" s="95"/>
      <c r="AK16" s="95"/>
      <c r="AL16" s="93">
        <v>410817</v>
      </c>
      <c r="AM16" s="93">
        <v>0</v>
      </c>
      <c r="AN16" s="93">
        <v>0</v>
      </c>
      <c r="AO16" s="93">
        <v>0</v>
      </c>
      <c r="AP16" s="93">
        <v>0</v>
      </c>
      <c r="AQ16" s="93">
        <v>0</v>
      </c>
      <c r="AR16" s="93">
        <v>0</v>
      </c>
      <c r="AS16" s="93">
        <v>0</v>
      </c>
      <c r="AT16" s="93">
        <v>0</v>
      </c>
      <c r="AU16" s="93">
        <v>0</v>
      </c>
      <c r="AV16" s="93">
        <v>0</v>
      </c>
      <c r="AW16" s="91"/>
      <c r="AX16" s="97"/>
      <c r="AY16" s="91"/>
      <c r="AZ16" s="93">
        <v>0</v>
      </c>
    </row>
    <row r="17" spans="1:52" x14ac:dyDescent="0.35">
      <c r="A17" s="90">
        <v>890303841</v>
      </c>
      <c r="B17" s="91" t="s">
        <v>328</v>
      </c>
      <c r="C17" s="91" t="s">
        <v>2</v>
      </c>
      <c r="D17" s="91">
        <v>421598</v>
      </c>
      <c r="E17" s="91" t="s">
        <v>183</v>
      </c>
      <c r="F17" s="91" t="s">
        <v>500</v>
      </c>
      <c r="G17" s="92">
        <v>45490</v>
      </c>
      <c r="H17" s="92">
        <v>45490</v>
      </c>
      <c r="I17" s="93">
        <v>445279</v>
      </c>
      <c r="J17" s="93">
        <v>445279</v>
      </c>
      <c r="K17" s="94"/>
      <c r="L17" s="91" t="s">
        <v>315</v>
      </c>
      <c r="M17" s="91" t="s">
        <v>569</v>
      </c>
      <c r="N17" s="93">
        <v>0</v>
      </c>
      <c r="O17" s="95"/>
      <c r="P17" s="96"/>
      <c r="Q17" s="91"/>
      <c r="R17" s="91"/>
      <c r="S17" s="91" t="s">
        <v>430</v>
      </c>
      <c r="T17" s="97">
        <v>45490</v>
      </c>
      <c r="U17" s="97">
        <v>45537</v>
      </c>
      <c r="V17" s="97">
        <v>45562</v>
      </c>
      <c r="W17" s="97"/>
      <c r="X17" s="93">
        <v>445279</v>
      </c>
      <c r="Y17" s="93">
        <v>0</v>
      </c>
      <c r="Z17" s="93">
        <v>0</v>
      </c>
      <c r="AA17" s="93">
        <v>0</v>
      </c>
      <c r="AB17" s="91"/>
      <c r="AC17" s="91"/>
      <c r="AD17" s="93">
        <v>0</v>
      </c>
      <c r="AE17" s="95" t="s">
        <v>443</v>
      </c>
      <c r="AF17" s="93">
        <v>0</v>
      </c>
      <c r="AG17" s="95"/>
      <c r="AH17" s="95"/>
      <c r="AI17" s="95"/>
      <c r="AJ17" s="95"/>
      <c r="AK17" s="95"/>
      <c r="AL17" s="93">
        <v>445279</v>
      </c>
      <c r="AM17" s="93">
        <v>0</v>
      </c>
      <c r="AN17" s="93">
        <v>0</v>
      </c>
      <c r="AO17" s="93">
        <v>0</v>
      </c>
      <c r="AP17" s="93">
        <v>0</v>
      </c>
      <c r="AQ17" s="93">
        <v>0</v>
      </c>
      <c r="AR17" s="93">
        <v>0</v>
      </c>
      <c r="AS17" s="93">
        <v>0</v>
      </c>
      <c r="AT17" s="93">
        <v>0</v>
      </c>
      <c r="AU17" s="93">
        <v>0</v>
      </c>
      <c r="AV17" s="93">
        <v>0</v>
      </c>
      <c r="AW17" s="91"/>
      <c r="AX17" s="97"/>
      <c r="AY17" s="91"/>
      <c r="AZ17" s="93">
        <v>0</v>
      </c>
    </row>
    <row r="18" spans="1:52" x14ac:dyDescent="0.35">
      <c r="A18" s="90">
        <v>890303841</v>
      </c>
      <c r="B18" s="91" t="s">
        <v>328</v>
      </c>
      <c r="C18" s="91" t="s">
        <v>2</v>
      </c>
      <c r="D18" s="91">
        <v>418278</v>
      </c>
      <c r="E18" s="91" t="s">
        <v>182</v>
      </c>
      <c r="F18" s="91" t="s">
        <v>512</v>
      </c>
      <c r="G18" s="92">
        <v>45475</v>
      </c>
      <c r="H18" s="92">
        <v>45475</v>
      </c>
      <c r="I18" s="93">
        <v>943227</v>
      </c>
      <c r="J18" s="93">
        <v>943227</v>
      </c>
      <c r="K18" s="94"/>
      <c r="L18" s="91" t="s">
        <v>315</v>
      </c>
      <c r="M18" s="91" t="s">
        <v>569</v>
      </c>
      <c r="N18" s="93">
        <v>0</v>
      </c>
      <c r="O18" s="95"/>
      <c r="P18" s="96"/>
      <c r="Q18" s="91"/>
      <c r="R18" s="91"/>
      <c r="S18" s="91" t="s">
        <v>430</v>
      </c>
      <c r="T18" s="97">
        <v>45475</v>
      </c>
      <c r="U18" s="97">
        <v>45537</v>
      </c>
      <c r="V18" s="97">
        <v>45572</v>
      </c>
      <c r="W18" s="97"/>
      <c r="X18" s="93">
        <v>943227</v>
      </c>
      <c r="Y18" s="93">
        <v>0</v>
      </c>
      <c r="Z18" s="93">
        <v>0</v>
      </c>
      <c r="AA18" s="93">
        <v>0</v>
      </c>
      <c r="AB18" s="91"/>
      <c r="AC18" s="91"/>
      <c r="AD18" s="93">
        <v>0</v>
      </c>
      <c r="AE18" s="95" t="s">
        <v>443</v>
      </c>
      <c r="AF18" s="93">
        <v>0</v>
      </c>
      <c r="AG18" s="95"/>
      <c r="AH18" s="95"/>
      <c r="AI18" s="95"/>
      <c r="AJ18" s="95"/>
      <c r="AK18" s="95"/>
      <c r="AL18" s="93">
        <v>943227</v>
      </c>
      <c r="AM18" s="93">
        <v>0</v>
      </c>
      <c r="AN18" s="93">
        <v>0</v>
      </c>
      <c r="AO18" s="93">
        <v>0</v>
      </c>
      <c r="AP18" s="93">
        <v>0</v>
      </c>
      <c r="AQ18" s="93">
        <v>0</v>
      </c>
      <c r="AR18" s="93">
        <v>0</v>
      </c>
      <c r="AS18" s="93">
        <v>0</v>
      </c>
      <c r="AT18" s="93">
        <v>0</v>
      </c>
      <c r="AU18" s="93">
        <v>0</v>
      </c>
      <c r="AV18" s="93">
        <v>0</v>
      </c>
      <c r="AW18" s="91"/>
      <c r="AX18" s="97"/>
      <c r="AY18" s="91"/>
      <c r="AZ18" s="93">
        <v>0</v>
      </c>
    </row>
    <row r="19" spans="1:52" x14ac:dyDescent="0.35">
      <c r="A19" s="90">
        <v>890303841</v>
      </c>
      <c r="B19" s="91" t="s">
        <v>328</v>
      </c>
      <c r="C19" s="91" t="s">
        <v>2</v>
      </c>
      <c r="D19" s="91">
        <v>365720</v>
      </c>
      <c r="E19" s="91" t="s">
        <v>87</v>
      </c>
      <c r="F19" s="91" t="s">
        <v>478</v>
      </c>
      <c r="G19" s="92">
        <v>45250</v>
      </c>
      <c r="H19" s="92">
        <v>45250</v>
      </c>
      <c r="I19" s="93">
        <v>156600</v>
      </c>
      <c r="J19" s="93">
        <v>156600</v>
      </c>
      <c r="K19" s="94"/>
      <c r="L19" s="91" t="e">
        <v>#N/A</v>
      </c>
      <c r="M19" s="91" t="s">
        <v>569</v>
      </c>
      <c r="N19" s="93">
        <v>0</v>
      </c>
      <c r="O19" s="95"/>
      <c r="P19" s="96"/>
      <c r="Q19" s="91"/>
      <c r="R19" s="91"/>
      <c r="S19" s="91" t="s">
        <v>430</v>
      </c>
      <c r="T19" s="97">
        <v>45250</v>
      </c>
      <c r="U19" s="97">
        <v>45265</v>
      </c>
      <c r="V19" s="97">
        <v>45286</v>
      </c>
      <c r="W19" s="97"/>
      <c r="X19" s="93">
        <v>156600</v>
      </c>
      <c r="Y19" s="93">
        <v>0</v>
      </c>
      <c r="Z19" s="93">
        <v>0</v>
      </c>
      <c r="AA19" s="93">
        <v>0</v>
      </c>
      <c r="AB19" s="91"/>
      <c r="AC19" s="91"/>
      <c r="AD19" s="93">
        <v>0</v>
      </c>
      <c r="AE19" s="95" t="s">
        <v>443</v>
      </c>
      <c r="AF19" s="93">
        <v>0</v>
      </c>
      <c r="AG19" s="95"/>
      <c r="AH19" s="95"/>
      <c r="AI19" s="95"/>
      <c r="AJ19" s="95"/>
      <c r="AK19" s="95"/>
      <c r="AL19" s="93">
        <v>156600</v>
      </c>
      <c r="AM19" s="93">
        <v>0</v>
      </c>
      <c r="AN19" s="93">
        <v>0</v>
      </c>
      <c r="AO19" s="93">
        <v>0</v>
      </c>
      <c r="AP19" s="93">
        <v>0</v>
      </c>
      <c r="AQ19" s="93">
        <v>0</v>
      </c>
      <c r="AR19" s="93">
        <v>0</v>
      </c>
      <c r="AS19" s="93">
        <v>0</v>
      </c>
      <c r="AT19" s="93">
        <v>0</v>
      </c>
      <c r="AU19" s="93">
        <v>0</v>
      </c>
      <c r="AV19" s="93">
        <v>0</v>
      </c>
      <c r="AW19" s="91"/>
      <c r="AX19" s="97"/>
      <c r="AY19" s="91"/>
      <c r="AZ19" s="93">
        <v>0</v>
      </c>
    </row>
    <row r="20" spans="1:52" x14ac:dyDescent="0.35">
      <c r="A20" s="90">
        <v>890303841</v>
      </c>
      <c r="B20" s="91" t="s">
        <v>328</v>
      </c>
      <c r="C20" s="91" t="s">
        <v>1</v>
      </c>
      <c r="D20" s="91">
        <v>405404</v>
      </c>
      <c r="E20" s="91" t="s">
        <v>73</v>
      </c>
      <c r="F20" s="91" t="s">
        <v>456</v>
      </c>
      <c r="G20" s="92">
        <v>45200</v>
      </c>
      <c r="H20" s="92">
        <v>45200</v>
      </c>
      <c r="I20" s="93">
        <v>73400</v>
      </c>
      <c r="J20" s="93">
        <v>73400</v>
      </c>
      <c r="K20" s="94"/>
      <c r="L20" s="91" t="e">
        <v>#N/A</v>
      </c>
      <c r="M20" s="91" t="s">
        <v>569</v>
      </c>
      <c r="N20" s="93">
        <v>0</v>
      </c>
      <c r="O20" s="95"/>
      <c r="P20" s="96"/>
      <c r="Q20" s="91"/>
      <c r="R20" s="91"/>
      <c r="S20" s="91" t="s">
        <v>430</v>
      </c>
      <c r="T20" s="97">
        <v>45200</v>
      </c>
      <c r="U20" s="97">
        <v>45261</v>
      </c>
      <c r="V20" s="97">
        <v>45281</v>
      </c>
      <c r="W20" s="97"/>
      <c r="X20" s="93">
        <v>73400</v>
      </c>
      <c r="Y20" s="93">
        <v>0</v>
      </c>
      <c r="Z20" s="93">
        <v>0</v>
      </c>
      <c r="AA20" s="93">
        <v>0</v>
      </c>
      <c r="AB20" s="91"/>
      <c r="AC20" s="91"/>
      <c r="AD20" s="93">
        <v>0</v>
      </c>
      <c r="AE20" s="95" t="s">
        <v>433</v>
      </c>
      <c r="AF20" s="93">
        <v>0</v>
      </c>
      <c r="AG20" s="95"/>
      <c r="AH20" s="95"/>
      <c r="AI20" s="95"/>
      <c r="AJ20" s="95"/>
      <c r="AK20" s="95"/>
      <c r="AL20" s="93">
        <v>73400</v>
      </c>
      <c r="AM20" s="93">
        <v>0</v>
      </c>
      <c r="AN20" s="93">
        <v>0</v>
      </c>
      <c r="AO20" s="93">
        <v>0</v>
      </c>
      <c r="AP20" s="93">
        <v>0</v>
      </c>
      <c r="AQ20" s="93">
        <v>0</v>
      </c>
      <c r="AR20" s="93">
        <v>0</v>
      </c>
      <c r="AS20" s="93">
        <v>0</v>
      </c>
      <c r="AT20" s="93">
        <v>0</v>
      </c>
      <c r="AU20" s="93">
        <v>0</v>
      </c>
      <c r="AV20" s="93">
        <v>0</v>
      </c>
      <c r="AW20" s="91"/>
      <c r="AX20" s="97"/>
      <c r="AY20" s="91"/>
      <c r="AZ20" s="93">
        <v>0</v>
      </c>
    </row>
    <row r="21" spans="1:52" x14ac:dyDescent="0.35">
      <c r="A21" s="90">
        <v>890303841</v>
      </c>
      <c r="B21" s="91" t="s">
        <v>328</v>
      </c>
      <c r="C21" s="91" t="s">
        <v>1</v>
      </c>
      <c r="D21" s="91">
        <v>399159</v>
      </c>
      <c r="E21" s="91" t="s">
        <v>33</v>
      </c>
      <c r="F21" s="91" t="s">
        <v>498</v>
      </c>
      <c r="G21" s="92">
        <v>45107</v>
      </c>
      <c r="H21" s="92">
        <v>45107</v>
      </c>
      <c r="I21" s="93">
        <v>393163</v>
      </c>
      <c r="J21" s="93">
        <v>393163</v>
      </c>
      <c r="K21" s="94"/>
      <c r="L21" s="91" t="e">
        <v>#N/A</v>
      </c>
      <c r="M21" s="91" t="s">
        <v>569</v>
      </c>
      <c r="N21" s="93">
        <v>0</v>
      </c>
      <c r="O21" s="95"/>
      <c r="P21" s="96"/>
      <c r="Q21" s="91"/>
      <c r="R21" s="91"/>
      <c r="S21" s="91" t="s">
        <v>430</v>
      </c>
      <c r="T21" s="97">
        <v>45107</v>
      </c>
      <c r="U21" s="97">
        <v>45170</v>
      </c>
      <c r="V21" s="97">
        <v>45260</v>
      </c>
      <c r="W21" s="97"/>
      <c r="X21" s="93">
        <v>393163</v>
      </c>
      <c r="Y21" s="93">
        <v>0</v>
      </c>
      <c r="Z21" s="93">
        <v>0</v>
      </c>
      <c r="AA21" s="93">
        <v>0</v>
      </c>
      <c r="AB21" s="91"/>
      <c r="AC21" s="91"/>
      <c r="AD21" s="93">
        <v>0</v>
      </c>
      <c r="AE21" s="95" t="s">
        <v>433</v>
      </c>
      <c r="AF21" s="93">
        <v>0</v>
      </c>
      <c r="AG21" s="95"/>
      <c r="AH21" s="95"/>
      <c r="AI21" s="95"/>
      <c r="AJ21" s="95"/>
      <c r="AK21" s="95"/>
      <c r="AL21" s="93">
        <v>393163</v>
      </c>
      <c r="AM21" s="93">
        <v>0</v>
      </c>
      <c r="AN21" s="93">
        <v>0</v>
      </c>
      <c r="AO21" s="93">
        <v>0</v>
      </c>
      <c r="AP21" s="93">
        <v>0</v>
      </c>
      <c r="AQ21" s="93">
        <v>0</v>
      </c>
      <c r="AR21" s="93">
        <v>0</v>
      </c>
      <c r="AS21" s="93">
        <v>0</v>
      </c>
      <c r="AT21" s="93">
        <v>0</v>
      </c>
      <c r="AU21" s="93">
        <v>0</v>
      </c>
      <c r="AV21" s="93">
        <v>0</v>
      </c>
      <c r="AW21" s="91"/>
      <c r="AX21" s="97"/>
      <c r="AY21" s="91"/>
      <c r="AZ21" s="93">
        <v>0</v>
      </c>
    </row>
    <row r="22" spans="1:52" x14ac:dyDescent="0.35">
      <c r="A22" s="90">
        <v>890303841</v>
      </c>
      <c r="B22" s="91" t="s">
        <v>328</v>
      </c>
      <c r="C22" s="91" t="s">
        <v>1</v>
      </c>
      <c r="D22" s="91">
        <v>398732</v>
      </c>
      <c r="E22" s="91" t="s">
        <v>32</v>
      </c>
      <c r="F22" s="91" t="s">
        <v>511</v>
      </c>
      <c r="G22" s="92">
        <v>45103</v>
      </c>
      <c r="H22" s="92">
        <v>45103</v>
      </c>
      <c r="I22" s="93">
        <v>749839</v>
      </c>
      <c r="J22" s="93">
        <v>749839</v>
      </c>
      <c r="K22" s="94"/>
      <c r="L22" s="91" t="e">
        <v>#N/A</v>
      </c>
      <c r="M22" s="91" t="s">
        <v>569</v>
      </c>
      <c r="N22" s="93">
        <v>0</v>
      </c>
      <c r="O22" s="95"/>
      <c r="P22" s="96"/>
      <c r="Q22" s="91"/>
      <c r="R22" s="91"/>
      <c r="S22" s="91" t="s">
        <v>430</v>
      </c>
      <c r="T22" s="97">
        <v>45103</v>
      </c>
      <c r="U22" s="97">
        <v>45170</v>
      </c>
      <c r="V22" s="97">
        <v>45260</v>
      </c>
      <c r="W22" s="97"/>
      <c r="X22" s="93">
        <v>749839</v>
      </c>
      <c r="Y22" s="93">
        <v>0</v>
      </c>
      <c r="Z22" s="93">
        <v>0</v>
      </c>
      <c r="AA22" s="93">
        <v>0</v>
      </c>
      <c r="AB22" s="91"/>
      <c r="AC22" s="91"/>
      <c r="AD22" s="93">
        <v>0</v>
      </c>
      <c r="AE22" s="95" t="s">
        <v>433</v>
      </c>
      <c r="AF22" s="93">
        <v>0</v>
      </c>
      <c r="AG22" s="95"/>
      <c r="AH22" s="95"/>
      <c r="AI22" s="95"/>
      <c r="AJ22" s="95"/>
      <c r="AK22" s="95"/>
      <c r="AL22" s="93">
        <v>749839</v>
      </c>
      <c r="AM22" s="93">
        <v>0</v>
      </c>
      <c r="AN22" s="93">
        <v>0</v>
      </c>
      <c r="AO22" s="93">
        <v>0</v>
      </c>
      <c r="AP22" s="93">
        <v>0</v>
      </c>
      <c r="AQ22" s="93">
        <v>0</v>
      </c>
      <c r="AR22" s="93">
        <v>0</v>
      </c>
      <c r="AS22" s="93">
        <v>0</v>
      </c>
      <c r="AT22" s="93">
        <v>0</v>
      </c>
      <c r="AU22" s="93">
        <v>0</v>
      </c>
      <c r="AV22" s="93">
        <v>0</v>
      </c>
      <c r="AW22" s="91"/>
      <c r="AX22" s="97"/>
      <c r="AY22" s="91"/>
      <c r="AZ22" s="93">
        <v>0</v>
      </c>
    </row>
    <row r="23" spans="1:52" x14ac:dyDescent="0.35">
      <c r="A23" s="90">
        <v>890303841</v>
      </c>
      <c r="B23" s="91" t="s">
        <v>328</v>
      </c>
      <c r="C23" s="91" t="s">
        <v>1</v>
      </c>
      <c r="D23" s="91">
        <v>403155</v>
      </c>
      <c r="E23" s="91" t="s">
        <v>52</v>
      </c>
      <c r="F23" s="91" t="s">
        <v>516</v>
      </c>
      <c r="G23" s="92">
        <v>45167</v>
      </c>
      <c r="H23" s="92">
        <v>45167</v>
      </c>
      <c r="I23" s="93">
        <v>1561872</v>
      </c>
      <c r="J23" s="93">
        <v>1561872</v>
      </c>
      <c r="K23" s="94"/>
      <c r="L23" s="91" t="e">
        <v>#N/A</v>
      </c>
      <c r="M23" s="91" t="s">
        <v>569</v>
      </c>
      <c r="N23" s="93">
        <v>0</v>
      </c>
      <c r="O23" s="95"/>
      <c r="P23" s="96"/>
      <c r="Q23" s="91"/>
      <c r="R23" s="91"/>
      <c r="S23" s="91" t="s">
        <v>430</v>
      </c>
      <c r="T23" s="97">
        <v>45167</v>
      </c>
      <c r="U23" s="97">
        <v>45184</v>
      </c>
      <c r="V23" s="97">
        <v>45260</v>
      </c>
      <c r="W23" s="97"/>
      <c r="X23" s="93">
        <v>1561872</v>
      </c>
      <c r="Y23" s="93">
        <v>0</v>
      </c>
      <c r="Z23" s="93">
        <v>0</v>
      </c>
      <c r="AA23" s="93">
        <v>0</v>
      </c>
      <c r="AB23" s="91"/>
      <c r="AC23" s="91"/>
      <c r="AD23" s="93">
        <v>0</v>
      </c>
      <c r="AE23" s="95" t="s">
        <v>433</v>
      </c>
      <c r="AF23" s="93">
        <v>0</v>
      </c>
      <c r="AG23" s="95"/>
      <c r="AH23" s="95"/>
      <c r="AI23" s="95"/>
      <c r="AJ23" s="95"/>
      <c r="AK23" s="95"/>
      <c r="AL23" s="93">
        <v>1561872</v>
      </c>
      <c r="AM23" s="93">
        <v>0</v>
      </c>
      <c r="AN23" s="93">
        <v>0</v>
      </c>
      <c r="AO23" s="93">
        <v>0</v>
      </c>
      <c r="AP23" s="93">
        <v>0</v>
      </c>
      <c r="AQ23" s="93">
        <v>0</v>
      </c>
      <c r="AR23" s="93">
        <v>0</v>
      </c>
      <c r="AS23" s="93">
        <v>0</v>
      </c>
      <c r="AT23" s="93">
        <v>0</v>
      </c>
      <c r="AU23" s="93">
        <v>0</v>
      </c>
      <c r="AV23" s="93">
        <v>0</v>
      </c>
      <c r="AW23" s="91"/>
      <c r="AX23" s="97"/>
      <c r="AY23" s="91"/>
      <c r="AZ23" s="93">
        <v>0</v>
      </c>
    </row>
    <row r="24" spans="1:52" x14ac:dyDescent="0.35">
      <c r="A24" s="90">
        <v>890303841</v>
      </c>
      <c r="B24" s="91" t="s">
        <v>328</v>
      </c>
      <c r="C24" s="91" t="s">
        <v>2</v>
      </c>
      <c r="D24" s="91">
        <v>355116</v>
      </c>
      <c r="E24" s="91" t="s">
        <v>82</v>
      </c>
      <c r="F24" s="91" t="s">
        <v>469</v>
      </c>
      <c r="G24" s="92">
        <v>45201</v>
      </c>
      <c r="H24" s="92">
        <v>45201</v>
      </c>
      <c r="I24" s="93">
        <v>113006</v>
      </c>
      <c r="J24" s="93">
        <v>113006</v>
      </c>
      <c r="K24" s="94"/>
      <c r="L24" s="91" t="e">
        <v>#N/A</v>
      </c>
      <c r="M24" s="91" t="s">
        <v>569</v>
      </c>
      <c r="N24" s="93">
        <v>0</v>
      </c>
      <c r="O24" s="95"/>
      <c r="P24" s="96"/>
      <c r="Q24" s="91"/>
      <c r="R24" s="91"/>
      <c r="S24" s="91" t="s">
        <v>430</v>
      </c>
      <c r="T24" s="97">
        <v>45201</v>
      </c>
      <c r="U24" s="97">
        <v>45244</v>
      </c>
      <c r="V24" s="97">
        <v>45259</v>
      </c>
      <c r="W24" s="97"/>
      <c r="X24" s="93">
        <v>113006</v>
      </c>
      <c r="Y24" s="93">
        <v>0</v>
      </c>
      <c r="Z24" s="93">
        <v>0</v>
      </c>
      <c r="AA24" s="93">
        <v>0</v>
      </c>
      <c r="AB24" s="91"/>
      <c r="AC24" s="91"/>
      <c r="AD24" s="93">
        <v>0</v>
      </c>
      <c r="AE24" s="95" t="s">
        <v>443</v>
      </c>
      <c r="AF24" s="93">
        <v>0</v>
      </c>
      <c r="AG24" s="95"/>
      <c r="AH24" s="95"/>
      <c r="AI24" s="95"/>
      <c r="AJ24" s="95"/>
      <c r="AK24" s="95"/>
      <c r="AL24" s="93">
        <v>113006</v>
      </c>
      <c r="AM24" s="93">
        <v>0</v>
      </c>
      <c r="AN24" s="93">
        <v>0</v>
      </c>
      <c r="AO24" s="93">
        <v>0</v>
      </c>
      <c r="AP24" s="93">
        <v>0</v>
      </c>
      <c r="AQ24" s="93">
        <v>0</v>
      </c>
      <c r="AR24" s="93">
        <v>0</v>
      </c>
      <c r="AS24" s="93">
        <v>0</v>
      </c>
      <c r="AT24" s="93">
        <v>0</v>
      </c>
      <c r="AU24" s="93">
        <v>0</v>
      </c>
      <c r="AV24" s="93">
        <v>0</v>
      </c>
      <c r="AW24" s="91"/>
      <c r="AX24" s="97"/>
      <c r="AY24" s="91"/>
      <c r="AZ24" s="93">
        <v>0</v>
      </c>
    </row>
    <row r="25" spans="1:52" x14ac:dyDescent="0.35">
      <c r="A25" s="90">
        <v>890303841</v>
      </c>
      <c r="B25" s="91" t="s">
        <v>328</v>
      </c>
      <c r="C25" s="91" t="s">
        <v>1</v>
      </c>
      <c r="D25" s="91">
        <v>401596</v>
      </c>
      <c r="E25" s="91" t="s">
        <v>56</v>
      </c>
      <c r="F25" s="91" t="s">
        <v>490</v>
      </c>
      <c r="G25" s="92">
        <v>45142</v>
      </c>
      <c r="H25" s="92">
        <v>45142</v>
      </c>
      <c r="I25" s="93">
        <v>261800</v>
      </c>
      <c r="J25" s="93">
        <v>261800</v>
      </c>
      <c r="K25" s="94"/>
      <c r="L25" s="91" t="e">
        <v>#N/A</v>
      </c>
      <c r="M25" s="91" t="s">
        <v>569</v>
      </c>
      <c r="N25" s="93">
        <v>0</v>
      </c>
      <c r="O25" s="95"/>
      <c r="P25" s="96"/>
      <c r="Q25" s="91"/>
      <c r="R25" s="91"/>
      <c r="S25" s="91" t="s">
        <v>430</v>
      </c>
      <c r="T25" s="97">
        <v>45142</v>
      </c>
      <c r="U25" s="97">
        <v>45184</v>
      </c>
      <c r="V25" s="97">
        <v>45200</v>
      </c>
      <c r="W25" s="97"/>
      <c r="X25" s="93">
        <v>261800</v>
      </c>
      <c r="Y25" s="93">
        <v>0</v>
      </c>
      <c r="Z25" s="93">
        <v>0</v>
      </c>
      <c r="AA25" s="93">
        <v>0</v>
      </c>
      <c r="AB25" s="91"/>
      <c r="AC25" s="91"/>
      <c r="AD25" s="93">
        <v>0</v>
      </c>
      <c r="AE25" s="95" t="s">
        <v>443</v>
      </c>
      <c r="AF25" s="93">
        <v>0</v>
      </c>
      <c r="AG25" s="95"/>
      <c r="AH25" s="95"/>
      <c r="AI25" s="95"/>
      <c r="AJ25" s="95"/>
      <c r="AK25" s="95"/>
      <c r="AL25" s="93">
        <v>261800</v>
      </c>
      <c r="AM25" s="93">
        <v>0</v>
      </c>
      <c r="AN25" s="93">
        <v>0</v>
      </c>
      <c r="AO25" s="93">
        <v>0</v>
      </c>
      <c r="AP25" s="93">
        <v>0</v>
      </c>
      <c r="AQ25" s="93">
        <v>0</v>
      </c>
      <c r="AR25" s="93">
        <v>0</v>
      </c>
      <c r="AS25" s="93">
        <v>0</v>
      </c>
      <c r="AT25" s="93">
        <v>0</v>
      </c>
      <c r="AU25" s="93">
        <v>0</v>
      </c>
      <c r="AV25" s="93">
        <v>0</v>
      </c>
      <c r="AW25" s="91"/>
      <c r="AX25" s="97"/>
      <c r="AY25" s="91"/>
      <c r="AZ25" s="93">
        <v>0</v>
      </c>
    </row>
    <row r="26" spans="1:52" x14ac:dyDescent="0.35">
      <c r="A26" s="90">
        <v>890303841</v>
      </c>
      <c r="B26" s="91" t="s">
        <v>328</v>
      </c>
      <c r="C26" s="91" t="s">
        <v>1</v>
      </c>
      <c r="D26" s="91">
        <v>402454</v>
      </c>
      <c r="E26" s="91" t="s">
        <v>51</v>
      </c>
      <c r="F26" s="91" t="s">
        <v>457</v>
      </c>
      <c r="G26" s="92">
        <v>45155</v>
      </c>
      <c r="H26" s="92">
        <v>45155</v>
      </c>
      <c r="I26" s="93">
        <v>74437</v>
      </c>
      <c r="J26" s="93">
        <v>74437</v>
      </c>
      <c r="K26" s="94"/>
      <c r="L26" s="91" t="e">
        <v>#N/A</v>
      </c>
      <c r="M26" s="91" t="s">
        <v>569</v>
      </c>
      <c r="N26" s="93">
        <v>0</v>
      </c>
      <c r="O26" s="95"/>
      <c r="P26" s="96"/>
      <c r="Q26" s="91"/>
      <c r="R26" s="91"/>
      <c r="S26" s="91" t="s">
        <v>430</v>
      </c>
      <c r="T26" s="97">
        <v>45155</v>
      </c>
      <c r="U26" s="97">
        <v>45184</v>
      </c>
      <c r="V26" s="97">
        <v>45199</v>
      </c>
      <c r="W26" s="97"/>
      <c r="X26" s="93">
        <v>74437</v>
      </c>
      <c r="Y26" s="93">
        <v>0</v>
      </c>
      <c r="Z26" s="93">
        <v>0</v>
      </c>
      <c r="AA26" s="93">
        <v>0</v>
      </c>
      <c r="AB26" s="91"/>
      <c r="AC26" s="91"/>
      <c r="AD26" s="93">
        <v>0</v>
      </c>
      <c r="AE26" s="95" t="s">
        <v>443</v>
      </c>
      <c r="AF26" s="93">
        <v>0</v>
      </c>
      <c r="AG26" s="95"/>
      <c r="AH26" s="95"/>
      <c r="AI26" s="95"/>
      <c r="AJ26" s="95"/>
      <c r="AK26" s="95"/>
      <c r="AL26" s="93">
        <v>74437</v>
      </c>
      <c r="AM26" s="93">
        <v>0</v>
      </c>
      <c r="AN26" s="93">
        <v>0</v>
      </c>
      <c r="AO26" s="93">
        <v>0</v>
      </c>
      <c r="AP26" s="93">
        <v>0</v>
      </c>
      <c r="AQ26" s="93">
        <v>0</v>
      </c>
      <c r="AR26" s="93">
        <v>0</v>
      </c>
      <c r="AS26" s="93">
        <v>0</v>
      </c>
      <c r="AT26" s="93">
        <v>0</v>
      </c>
      <c r="AU26" s="93">
        <v>0</v>
      </c>
      <c r="AV26" s="93">
        <v>0</v>
      </c>
      <c r="AW26" s="91"/>
      <c r="AX26" s="97"/>
      <c r="AY26" s="91"/>
      <c r="AZ26" s="93">
        <v>0</v>
      </c>
    </row>
    <row r="27" spans="1:52" x14ac:dyDescent="0.35">
      <c r="A27" s="90">
        <v>890303841</v>
      </c>
      <c r="B27" s="91" t="s">
        <v>328</v>
      </c>
      <c r="C27" s="91" t="s">
        <v>2</v>
      </c>
      <c r="D27" s="91">
        <v>343098</v>
      </c>
      <c r="E27" s="91" t="s">
        <v>65</v>
      </c>
      <c r="F27" s="91" t="s">
        <v>460</v>
      </c>
      <c r="G27" s="92">
        <v>45142</v>
      </c>
      <c r="H27" s="92">
        <v>45142</v>
      </c>
      <c r="I27" s="93">
        <v>27542</v>
      </c>
      <c r="J27" s="93">
        <v>75528</v>
      </c>
      <c r="K27" s="94"/>
      <c r="L27" s="91" t="e">
        <v>#N/A</v>
      </c>
      <c r="M27" s="91" t="s">
        <v>569</v>
      </c>
      <c r="N27" s="93">
        <v>0</v>
      </c>
      <c r="O27" s="95"/>
      <c r="P27" s="96"/>
      <c r="Q27" s="91"/>
      <c r="R27" s="91"/>
      <c r="S27" s="91" t="s">
        <v>430</v>
      </c>
      <c r="T27" s="97">
        <v>45142</v>
      </c>
      <c r="U27" s="97">
        <v>45173</v>
      </c>
      <c r="V27" s="97">
        <v>45195</v>
      </c>
      <c r="W27" s="97"/>
      <c r="X27" s="93">
        <v>75528</v>
      </c>
      <c r="Y27" s="93">
        <v>0</v>
      </c>
      <c r="Z27" s="93">
        <v>0</v>
      </c>
      <c r="AA27" s="93">
        <v>0</v>
      </c>
      <c r="AB27" s="91"/>
      <c r="AC27" s="91"/>
      <c r="AD27" s="93">
        <v>0</v>
      </c>
      <c r="AE27" s="95" t="s">
        <v>443</v>
      </c>
      <c r="AF27" s="93">
        <v>0</v>
      </c>
      <c r="AG27" s="95"/>
      <c r="AH27" s="95"/>
      <c r="AI27" s="95"/>
      <c r="AJ27" s="95"/>
      <c r="AK27" s="95"/>
      <c r="AL27" s="93">
        <v>75528</v>
      </c>
      <c r="AM27" s="93">
        <v>0</v>
      </c>
      <c r="AN27" s="93">
        <v>0</v>
      </c>
      <c r="AO27" s="93">
        <v>0</v>
      </c>
      <c r="AP27" s="93">
        <v>0</v>
      </c>
      <c r="AQ27" s="93">
        <v>0</v>
      </c>
      <c r="AR27" s="93">
        <v>0</v>
      </c>
      <c r="AS27" s="93">
        <v>0</v>
      </c>
      <c r="AT27" s="93">
        <v>0</v>
      </c>
      <c r="AU27" s="93">
        <v>0</v>
      </c>
      <c r="AV27" s="93">
        <v>0</v>
      </c>
      <c r="AW27" s="91"/>
      <c r="AX27" s="97"/>
      <c r="AY27" s="91"/>
      <c r="AZ27" s="93">
        <v>0</v>
      </c>
    </row>
    <row r="28" spans="1:52" x14ac:dyDescent="0.35">
      <c r="A28" s="90">
        <v>890303841</v>
      </c>
      <c r="B28" s="91" t="s">
        <v>328</v>
      </c>
      <c r="C28" s="91" t="s">
        <v>1</v>
      </c>
      <c r="D28" s="91">
        <v>402287</v>
      </c>
      <c r="E28" s="91" t="s">
        <v>50</v>
      </c>
      <c r="F28" s="91" t="s">
        <v>455</v>
      </c>
      <c r="G28" s="92">
        <v>45154</v>
      </c>
      <c r="H28" s="92">
        <v>45154</v>
      </c>
      <c r="I28" s="93">
        <v>73400</v>
      </c>
      <c r="J28" s="93">
        <v>73400</v>
      </c>
      <c r="K28" s="94"/>
      <c r="L28" s="91" t="e">
        <v>#N/A</v>
      </c>
      <c r="M28" s="91" t="s">
        <v>569</v>
      </c>
      <c r="N28" s="93">
        <v>0</v>
      </c>
      <c r="O28" s="95"/>
      <c r="P28" s="96"/>
      <c r="Q28" s="91"/>
      <c r="R28" s="91"/>
      <c r="S28" s="91" t="s">
        <v>430</v>
      </c>
      <c r="T28" s="97">
        <v>45154</v>
      </c>
      <c r="U28" s="97">
        <v>45184</v>
      </c>
      <c r="V28" s="97">
        <v>45188</v>
      </c>
      <c r="W28" s="97"/>
      <c r="X28" s="93">
        <v>73400</v>
      </c>
      <c r="Y28" s="93">
        <v>0</v>
      </c>
      <c r="Z28" s="93">
        <v>0</v>
      </c>
      <c r="AA28" s="93">
        <v>0</v>
      </c>
      <c r="AB28" s="91"/>
      <c r="AC28" s="91"/>
      <c r="AD28" s="93">
        <v>0</v>
      </c>
      <c r="AE28" s="95" t="s">
        <v>431</v>
      </c>
      <c r="AF28" s="93">
        <v>0</v>
      </c>
      <c r="AG28" s="95"/>
      <c r="AH28" s="95"/>
      <c r="AI28" s="95"/>
      <c r="AJ28" s="95"/>
      <c r="AK28" s="95"/>
      <c r="AL28" s="93">
        <v>73400</v>
      </c>
      <c r="AM28" s="93">
        <v>0</v>
      </c>
      <c r="AN28" s="93">
        <v>0</v>
      </c>
      <c r="AO28" s="93">
        <v>0</v>
      </c>
      <c r="AP28" s="93">
        <v>0</v>
      </c>
      <c r="AQ28" s="93">
        <v>0</v>
      </c>
      <c r="AR28" s="93">
        <v>0</v>
      </c>
      <c r="AS28" s="93">
        <v>0</v>
      </c>
      <c r="AT28" s="93">
        <v>0</v>
      </c>
      <c r="AU28" s="93">
        <v>0</v>
      </c>
      <c r="AV28" s="93">
        <v>0</v>
      </c>
      <c r="AW28" s="91"/>
      <c r="AX28" s="97"/>
      <c r="AY28" s="91"/>
      <c r="AZ28" s="93">
        <v>0</v>
      </c>
    </row>
    <row r="29" spans="1:52" x14ac:dyDescent="0.35">
      <c r="A29" s="90">
        <v>890303841</v>
      </c>
      <c r="B29" s="91" t="s">
        <v>328</v>
      </c>
      <c r="C29" s="91" t="s">
        <v>2</v>
      </c>
      <c r="D29" s="91">
        <v>336939</v>
      </c>
      <c r="E29" s="91" t="s">
        <v>62</v>
      </c>
      <c r="F29" s="91" t="s">
        <v>477</v>
      </c>
      <c r="G29" s="92">
        <v>45110</v>
      </c>
      <c r="H29" s="92">
        <v>45110</v>
      </c>
      <c r="I29" s="93">
        <v>156359</v>
      </c>
      <c r="J29" s="93">
        <v>156359</v>
      </c>
      <c r="K29" s="94"/>
      <c r="L29" s="91" t="e">
        <v>#N/A</v>
      </c>
      <c r="M29" s="91" t="s">
        <v>569</v>
      </c>
      <c r="N29" s="93">
        <v>0</v>
      </c>
      <c r="O29" s="95"/>
      <c r="P29" s="96"/>
      <c r="Q29" s="91"/>
      <c r="R29" s="91"/>
      <c r="S29" s="91" t="s">
        <v>430</v>
      </c>
      <c r="T29" s="97">
        <v>45110</v>
      </c>
      <c r="U29" s="97">
        <v>45153</v>
      </c>
      <c r="V29" s="97">
        <v>45161</v>
      </c>
      <c r="W29" s="97"/>
      <c r="X29" s="93">
        <v>156359</v>
      </c>
      <c r="Y29" s="93">
        <v>0</v>
      </c>
      <c r="Z29" s="93">
        <v>0</v>
      </c>
      <c r="AA29" s="93">
        <v>0</v>
      </c>
      <c r="AB29" s="91"/>
      <c r="AC29" s="91"/>
      <c r="AD29" s="93">
        <v>0</v>
      </c>
      <c r="AE29" s="95" t="s">
        <v>443</v>
      </c>
      <c r="AF29" s="93">
        <v>0</v>
      </c>
      <c r="AG29" s="95"/>
      <c r="AH29" s="95"/>
      <c r="AI29" s="95"/>
      <c r="AJ29" s="95"/>
      <c r="AK29" s="95"/>
      <c r="AL29" s="93">
        <v>156359</v>
      </c>
      <c r="AM29" s="93">
        <v>0</v>
      </c>
      <c r="AN29" s="93">
        <v>0</v>
      </c>
      <c r="AO29" s="93">
        <v>0</v>
      </c>
      <c r="AP29" s="93">
        <v>0</v>
      </c>
      <c r="AQ29" s="93">
        <v>0</v>
      </c>
      <c r="AR29" s="93">
        <v>0</v>
      </c>
      <c r="AS29" s="93">
        <v>0</v>
      </c>
      <c r="AT29" s="93">
        <v>0</v>
      </c>
      <c r="AU29" s="93">
        <v>0</v>
      </c>
      <c r="AV29" s="93">
        <v>0</v>
      </c>
      <c r="AW29" s="91"/>
      <c r="AX29" s="97"/>
      <c r="AY29" s="91"/>
      <c r="AZ29" s="93">
        <v>0</v>
      </c>
    </row>
    <row r="30" spans="1:52" x14ac:dyDescent="0.35">
      <c r="A30" s="90">
        <v>890303841</v>
      </c>
      <c r="B30" s="91" t="s">
        <v>328</v>
      </c>
      <c r="C30" s="91" t="s">
        <v>2</v>
      </c>
      <c r="D30" s="91">
        <v>331411</v>
      </c>
      <c r="E30" s="91" t="s">
        <v>22</v>
      </c>
      <c r="F30" s="91" t="s">
        <v>458</v>
      </c>
      <c r="G30" s="92">
        <v>45081</v>
      </c>
      <c r="H30" s="92">
        <v>45081</v>
      </c>
      <c r="I30" s="93">
        <v>74836</v>
      </c>
      <c r="J30" s="93">
        <v>74836</v>
      </c>
      <c r="K30" s="94"/>
      <c r="L30" s="91" t="e">
        <v>#N/A</v>
      </c>
      <c r="M30" s="91" t="s">
        <v>569</v>
      </c>
      <c r="N30" s="93">
        <v>0</v>
      </c>
      <c r="O30" s="95"/>
      <c r="P30" s="96"/>
      <c r="Q30" s="91"/>
      <c r="R30" s="91"/>
      <c r="S30" s="91" t="s">
        <v>430</v>
      </c>
      <c r="T30" s="97">
        <v>45081</v>
      </c>
      <c r="U30" s="97">
        <v>45120</v>
      </c>
      <c r="V30" s="97">
        <v>45135</v>
      </c>
      <c r="W30" s="97"/>
      <c r="X30" s="93">
        <v>74836</v>
      </c>
      <c r="Y30" s="93">
        <v>0</v>
      </c>
      <c r="Z30" s="93">
        <v>0</v>
      </c>
      <c r="AA30" s="93">
        <v>0</v>
      </c>
      <c r="AB30" s="91"/>
      <c r="AC30" s="91"/>
      <c r="AD30" s="93">
        <v>0</v>
      </c>
      <c r="AE30" s="95" t="s">
        <v>459</v>
      </c>
      <c r="AF30" s="93">
        <v>0</v>
      </c>
      <c r="AG30" s="95"/>
      <c r="AH30" s="95"/>
      <c r="AI30" s="95"/>
      <c r="AJ30" s="95"/>
      <c r="AK30" s="95"/>
      <c r="AL30" s="93">
        <v>74836</v>
      </c>
      <c r="AM30" s="93">
        <v>0</v>
      </c>
      <c r="AN30" s="93">
        <v>0</v>
      </c>
      <c r="AO30" s="93">
        <v>0</v>
      </c>
      <c r="AP30" s="93">
        <v>0</v>
      </c>
      <c r="AQ30" s="93">
        <v>0</v>
      </c>
      <c r="AR30" s="93">
        <v>0</v>
      </c>
      <c r="AS30" s="93">
        <v>0</v>
      </c>
      <c r="AT30" s="93">
        <v>0</v>
      </c>
      <c r="AU30" s="93">
        <v>0</v>
      </c>
      <c r="AV30" s="93">
        <v>0</v>
      </c>
      <c r="AW30" s="91"/>
      <c r="AX30" s="97"/>
      <c r="AY30" s="91"/>
      <c r="AZ30" s="93">
        <v>0</v>
      </c>
    </row>
    <row r="31" spans="1:52" x14ac:dyDescent="0.35">
      <c r="A31" s="90">
        <v>890303841</v>
      </c>
      <c r="B31" s="91" t="s">
        <v>328</v>
      </c>
      <c r="C31" s="91" t="s">
        <v>2</v>
      </c>
      <c r="D31" s="91">
        <v>333882</v>
      </c>
      <c r="E31" s="91" t="s">
        <v>23</v>
      </c>
      <c r="F31" s="91" t="s">
        <v>473</v>
      </c>
      <c r="G31" s="92">
        <v>45093</v>
      </c>
      <c r="H31" s="92">
        <v>45093</v>
      </c>
      <c r="I31" s="93">
        <v>131507</v>
      </c>
      <c r="J31" s="93">
        <v>131507</v>
      </c>
      <c r="K31" s="94"/>
      <c r="L31" s="91" t="e">
        <v>#N/A</v>
      </c>
      <c r="M31" s="91" t="s">
        <v>569</v>
      </c>
      <c r="N31" s="93">
        <v>0</v>
      </c>
      <c r="O31" s="95"/>
      <c r="P31" s="96"/>
      <c r="Q31" s="91"/>
      <c r="R31" s="91"/>
      <c r="S31" s="91" t="s">
        <v>430</v>
      </c>
      <c r="T31" s="97">
        <v>45093</v>
      </c>
      <c r="U31" s="97">
        <v>45120</v>
      </c>
      <c r="V31" s="97">
        <v>45135</v>
      </c>
      <c r="W31" s="97"/>
      <c r="X31" s="93">
        <v>131507</v>
      </c>
      <c r="Y31" s="93">
        <v>0</v>
      </c>
      <c r="Z31" s="93">
        <v>0</v>
      </c>
      <c r="AA31" s="93">
        <v>0</v>
      </c>
      <c r="AB31" s="91"/>
      <c r="AC31" s="91"/>
      <c r="AD31" s="93">
        <v>0</v>
      </c>
      <c r="AE31" s="95" t="s">
        <v>459</v>
      </c>
      <c r="AF31" s="93">
        <v>0</v>
      </c>
      <c r="AG31" s="95"/>
      <c r="AH31" s="95"/>
      <c r="AI31" s="95"/>
      <c r="AJ31" s="95"/>
      <c r="AK31" s="95"/>
      <c r="AL31" s="93">
        <v>131507</v>
      </c>
      <c r="AM31" s="93">
        <v>0</v>
      </c>
      <c r="AN31" s="93">
        <v>0</v>
      </c>
      <c r="AO31" s="93">
        <v>0</v>
      </c>
      <c r="AP31" s="93">
        <v>0</v>
      </c>
      <c r="AQ31" s="93">
        <v>0</v>
      </c>
      <c r="AR31" s="93">
        <v>0</v>
      </c>
      <c r="AS31" s="93">
        <v>0</v>
      </c>
      <c r="AT31" s="93">
        <v>0</v>
      </c>
      <c r="AU31" s="93">
        <v>0</v>
      </c>
      <c r="AV31" s="93">
        <v>0</v>
      </c>
      <c r="AW31" s="91"/>
      <c r="AX31" s="97"/>
      <c r="AY31" s="91"/>
      <c r="AZ31" s="93">
        <v>0</v>
      </c>
    </row>
    <row r="32" spans="1:52" x14ac:dyDescent="0.35">
      <c r="A32" s="90">
        <v>890303841</v>
      </c>
      <c r="B32" s="91" t="s">
        <v>328</v>
      </c>
      <c r="C32" s="91" t="s">
        <v>2</v>
      </c>
      <c r="D32" s="91">
        <v>335127</v>
      </c>
      <c r="E32" s="91" t="s">
        <v>24</v>
      </c>
      <c r="F32" s="91" t="s">
        <v>483</v>
      </c>
      <c r="G32" s="92">
        <v>45100</v>
      </c>
      <c r="H32" s="92">
        <v>45100</v>
      </c>
      <c r="I32" s="93">
        <v>193681</v>
      </c>
      <c r="J32" s="93">
        <v>193681</v>
      </c>
      <c r="K32" s="94"/>
      <c r="L32" s="91" t="e">
        <v>#N/A</v>
      </c>
      <c r="M32" s="91" t="s">
        <v>569</v>
      </c>
      <c r="N32" s="93">
        <v>0</v>
      </c>
      <c r="O32" s="95"/>
      <c r="P32" s="96"/>
      <c r="Q32" s="91"/>
      <c r="R32" s="91"/>
      <c r="S32" s="91" t="s">
        <v>430</v>
      </c>
      <c r="T32" s="97">
        <v>45100</v>
      </c>
      <c r="U32" s="97">
        <v>45120</v>
      </c>
      <c r="V32" s="97">
        <v>45135</v>
      </c>
      <c r="W32" s="97"/>
      <c r="X32" s="93">
        <v>193681</v>
      </c>
      <c r="Y32" s="93">
        <v>0</v>
      </c>
      <c r="Z32" s="93">
        <v>0</v>
      </c>
      <c r="AA32" s="93">
        <v>0</v>
      </c>
      <c r="AB32" s="91"/>
      <c r="AC32" s="91"/>
      <c r="AD32" s="93">
        <v>0</v>
      </c>
      <c r="AE32" s="95" t="s">
        <v>459</v>
      </c>
      <c r="AF32" s="93">
        <v>0</v>
      </c>
      <c r="AG32" s="95"/>
      <c r="AH32" s="95"/>
      <c r="AI32" s="95"/>
      <c r="AJ32" s="95"/>
      <c r="AK32" s="95"/>
      <c r="AL32" s="93">
        <v>193681</v>
      </c>
      <c r="AM32" s="93">
        <v>0</v>
      </c>
      <c r="AN32" s="93">
        <v>0</v>
      </c>
      <c r="AO32" s="93">
        <v>0</v>
      </c>
      <c r="AP32" s="93">
        <v>0</v>
      </c>
      <c r="AQ32" s="93">
        <v>0</v>
      </c>
      <c r="AR32" s="93">
        <v>0</v>
      </c>
      <c r="AS32" s="93">
        <v>0</v>
      </c>
      <c r="AT32" s="93">
        <v>0</v>
      </c>
      <c r="AU32" s="93">
        <v>0</v>
      </c>
      <c r="AV32" s="93">
        <v>0</v>
      </c>
      <c r="AW32" s="91"/>
      <c r="AX32" s="97"/>
      <c r="AY32" s="91"/>
      <c r="AZ32" s="93">
        <v>0</v>
      </c>
    </row>
    <row r="33" spans="1:52" x14ac:dyDescent="0.35">
      <c r="A33" s="90">
        <v>890303841</v>
      </c>
      <c r="B33" s="91" t="s">
        <v>328</v>
      </c>
      <c r="C33" s="91" t="s">
        <v>1</v>
      </c>
      <c r="D33" s="91">
        <v>395456</v>
      </c>
      <c r="E33" s="91" t="s">
        <v>36</v>
      </c>
      <c r="F33" s="91" t="s">
        <v>453</v>
      </c>
      <c r="G33" s="92">
        <v>45060</v>
      </c>
      <c r="H33" s="92">
        <v>45060</v>
      </c>
      <c r="I33" s="93">
        <v>73400</v>
      </c>
      <c r="J33" s="93">
        <v>73400</v>
      </c>
      <c r="K33" s="94"/>
      <c r="L33" s="91" t="e">
        <v>#N/A</v>
      </c>
      <c r="M33" s="91" t="s">
        <v>569</v>
      </c>
      <c r="N33" s="93">
        <v>0</v>
      </c>
      <c r="O33" s="95"/>
      <c r="P33" s="96"/>
      <c r="Q33" s="91"/>
      <c r="R33" s="91"/>
      <c r="S33" s="91" t="s">
        <v>430</v>
      </c>
      <c r="T33" s="97">
        <v>45060</v>
      </c>
      <c r="U33" s="97">
        <v>45097</v>
      </c>
      <c r="V33" s="97">
        <v>45097</v>
      </c>
      <c r="W33" s="97"/>
      <c r="X33" s="93">
        <v>73400</v>
      </c>
      <c r="Y33" s="93">
        <v>0</v>
      </c>
      <c r="Z33" s="93">
        <v>0</v>
      </c>
      <c r="AA33" s="93">
        <v>0</v>
      </c>
      <c r="AB33" s="91"/>
      <c r="AC33" s="91"/>
      <c r="AD33" s="93">
        <v>0</v>
      </c>
      <c r="AE33" s="95"/>
      <c r="AF33" s="93">
        <v>0</v>
      </c>
      <c r="AG33" s="95"/>
      <c r="AH33" s="95"/>
      <c r="AI33" s="95"/>
      <c r="AJ33" s="95"/>
      <c r="AK33" s="95"/>
      <c r="AL33" s="93">
        <v>73400</v>
      </c>
      <c r="AM33" s="93">
        <v>0</v>
      </c>
      <c r="AN33" s="93">
        <v>0</v>
      </c>
      <c r="AO33" s="93">
        <v>0</v>
      </c>
      <c r="AP33" s="93">
        <v>0</v>
      </c>
      <c r="AQ33" s="93">
        <v>0</v>
      </c>
      <c r="AR33" s="93">
        <v>0</v>
      </c>
      <c r="AS33" s="93">
        <v>0</v>
      </c>
      <c r="AT33" s="93">
        <v>0</v>
      </c>
      <c r="AU33" s="93">
        <v>0</v>
      </c>
      <c r="AV33" s="93">
        <v>0</v>
      </c>
      <c r="AW33" s="91"/>
      <c r="AX33" s="97"/>
      <c r="AY33" s="91"/>
      <c r="AZ33" s="93">
        <v>0</v>
      </c>
    </row>
    <row r="34" spans="1:52" x14ac:dyDescent="0.35">
      <c r="A34" s="90">
        <v>890303841</v>
      </c>
      <c r="B34" s="91" t="s">
        <v>328</v>
      </c>
      <c r="C34" s="91" t="s">
        <v>1</v>
      </c>
      <c r="D34" s="91">
        <v>395894</v>
      </c>
      <c r="E34" s="91" t="s">
        <v>38</v>
      </c>
      <c r="F34" s="91" t="s">
        <v>454</v>
      </c>
      <c r="G34" s="92">
        <v>45066</v>
      </c>
      <c r="H34" s="92">
        <v>45066</v>
      </c>
      <c r="I34" s="93">
        <v>73400</v>
      </c>
      <c r="J34" s="93">
        <v>73400</v>
      </c>
      <c r="K34" s="94"/>
      <c r="L34" s="91" t="e">
        <v>#N/A</v>
      </c>
      <c r="M34" s="91" t="s">
        <v>569</v>
      </c>
      <c r="N34" s="93">
        <v>0</v>
      </c>
      <c r="O34" s="95"/>
      <c r="P34" s="96"/>
      <c r="Q34" s="91"/>
      <c r="R34" s="91"/>
      <c r="S34" s="91" t="s">
        <v>430</v>
      </c>
      <c r="T34" s="97">
        <v>45066</v>
      </c>
      <c r="U34" s="97">
        <v>45097</v>
      </c>
      <c r="V34" s="97">
        <v>45097</v>
      </c>
      <c r="W34" s="97"/>
      <c r="X34" s="93">
        <v>73400</v>
      </c>
      <c r="Y34" s="93">
        <v>0</v>
      </c>
      <c r="Z34" s="93">
        <v>0</v>
      </c>
      <c r="AA34" s="93">
        <v>0</v>
      </c>
      <c r="AB34" s="91"/>
      <c r="AC34" s="91"/>
      <c r="AD34" s="93">
        <v>0</v>
      </c>
      <c r="AE34" s="95"/>
      <c r="AF34" s="93">
        <v>0</v>
      </c>
      <c r="AG34" s="95"/>
      <c r="AH34" s="95"/>
      <c r="AI34" s="95"/>
      <c r="AJ34" s="95"/>
      <c r="AK34" s="95"/>
      <c r="AL34" s="93">
        <v>73400</v>
      </c>
      <c r="AM34" s="93">
        <v>0</v>
      </c>
      <c r="AN34" s="93">
        <v>0</v>
      </c>
      <c r="AO34" s="93">
        <v>0</v>
      </c>
      <c r="AP34" s="93">
        <v>0</v>
      </c>
      <c r="AQ34" s="93">
        <v>0</v>
      </c>
      <c r="AR34" s="93">
        <v>0</v>
      </c>
      <c r="AS34" s="93">
        <v>0</v>
      </c>
      <c r="AT34" s="93">
        <v>0</v>
      </c>
      <c r="AU34" s="93">
        <v>0</v>
      </c>
      <c r="AV34" s="93">
        <v>0</v>
      </c>
      <c r="AW34" s="91"/>
      <c r="AX34" s="97"/>
      <c r="AY34" s="91"/>
      <c r="AZ34" s="93">
        <v>0</v>
      </c>
    </row>
    <row r="35" spans="1:52" x14ac:dyDescent="0.35">
      <c r="A35" s="90">
        <v>890303841</v>
      </c>
      <c r="B35" s="91" t="s">
        <v>328</v>
      </c>
      <c r="C35" s="91" t="s">
        <v>1</v>
      </c>
      <c r="D35" s="91">
        <v>394943</v>
      </c>
      <c r="E35" s="91" t="s">
        <v>35</v>
      </c>
      <c r="F35" s="91" t="s">
        <v>508</v>
      </c>
      <c r="G35" s="92">
        <v>45052</v>
      </c>
      <c r="H35" s="92">
        <v>45052</v>
      </c>
      <c r="I35" s="93">
        <v>703345</v>
      </c>
      <c r="J35" s="93">
        <v>703345</v>
      </c>
      <c r="K35" s="94"/>
      <c r="L35" s="91" t="e">
        <v>#N/A</v>
      </c>
      <c r="M35" s="91" t="s">
        <v>569</v>
      </c>
      <c r="N35" s="93">
        <v>0</v>
      </c>
      <c r="O35" s="95"/>
      <c r="P35" s="96"/>
      <c r="Q35" s="91"/>
      <c r="R35" s="91"/>
      <c r="S35" s="91" t="s">
        <v>430</v>
      </c>
      <c r="T35" s="97">
        <v>45052</v>
      </c>
      <c r="U35" s="97">
        <v>45097</v>
      </c>
      <c r="V35" s="97">
        <v>45097</v>
      </c>
      <c r="W35" s="97"/>
      <c r="X35" s="93">
        <v>703345</v>
      </c>
      <c r="Y35" s="93">
        <v>0</v>
      </c>
      <c r="Z35" s="93">
        <v>0</v>
      </c>
      <c r="AA35" s="93">
        <v>0</v>
      </c>
      <c r="AB35" s="91"/>
      <c r="AC35" s="91"/>
      <c r="AD35" s="93">
        <v>0</v>
      </c>
      <c r="AE35" s="95"/>
      <c r="AF35" s="93">
        <v>0</v>
      </c>
      <c r="AG35" s="95"/>
      <c r="AH35" s="95"/>
      <c r="AI35" s="95"/>
      <c r="AJ35" s="95"/>
      <c r="AK35" s="95"/>
      <c r="AL35" s="93">
        <v>703345</v>
      </c>
      <c r="AM35" s="93">
        <v>0</v>
      </c>
      <c r="AN35" s="93">
        <v>0</v>
      </c>
      <c r="AO35" s="93">
        <v>0</v>
      </c>
      <c r="AP35" s="93">
        <v>0</v>
      </c>
      <c r="AQ35" s="93">
        <v>0</v>
      </c>
      <c r="AR35" s="93">
        <v>0</v>
      </c>
      <c r="AS35" s="93">
        <v>0</v>
      </c>
      <c r="AT35" s="93">
        <v>0</v>
      </c>
      <c r="AU35" s="93">
        <v>0</v>
      </c>
      <c r="AV35" s="93">
        <v>0</v>
      </c>
      <c r="AW35" s="91"/>
      <c r="AX35" s="97"/>
      <c r="AY35" s="91"/>
      <c r="AZ35" s="93">
        <v>0</v>
      </c>
    </row>
    <row r="36" spans="1:52" x14ac:dyDescent="0.35">
      <c r="A36" s="90">
        <v>890303841</v>
      </c>
      <c r="B36" s="91" t="s">
        <v>328</v>
      </c>
      <c r="C36" s="91" t="s">
        <v>1</v>
      </c>
      <c r="D36" s="91">
        <v>395878</v>
      </c>
      <c r="E36" s="91" t="s">
        <v>37</v>
      </c>
      <c r="F36" s="91" t="s">
        <v>509</v>
      </c>
      <c r="G36" s="92">
        <v>45066</v>
      </c>
      <c r="H36" s="92">
        <v>45066</v>
      </c>
      <c r="I36" s="93">
        <v>736545</v>
      </c>
      <c r="J36" s="93">
        <v>736545</v>
      </c>
      <c r="K36" s="94"/>
      <c r="L36" s="91" t="e">
        <v>#N/A</v>
      </c>
      <c r="M36" s="91" t="s">
        <v>569</v>
      </c>
      <c r="N36" s="93">
        <v>0</v>
      </c>
      <c r="O36" s="95"/>
      <c r="P36" s="96"/>
      <c r="Q36" s="91"/>
      <c r="R36" s="91"/>
      <c r="S36" s="91" t="s">
        <v>430</v>
      </c>
      <c r="T36" s="97">
        <v>45066</v>
      </c>
      <c r="U36" s="97">
        <v>45097</v>
      </c>
      <c r="V36" s="97">
        <v>45097</v>
      </c>
      <c r="W36" s="97"/>
      <c r="X36" s="93">
        <v>736545</v>
      </c>
      <c r="Y36" s="93">
        <v>0</v>
      </c>
      <c r="Z36" s="93">
        <v>0</v>
      </c>
      <c r="AA36" s="93">
        <v>0</v>
      </c>
      <c r="AB36" s="91"/>
      <c r="AC36" s="91"/>
      <c r="AD36" s="93">
        <v>0</v>
      </c>
      <c r="AE36" s="95"/>
      <c r="AF36" s="93">
        <v>0</v>
      </c>
      <c r="AG36" s="95"/>
      <c r="AH36" s="95"/>
      <c r="AI36" s="95"/>
      <c r="AJ36" s="95"/>
      <c r="AK36" s="95"/>
      <c r="AL36" s="93">
        <v>736545</v>
      </c>
      <c r="AM36" s="93">
        <v>0</v>
      </c>
      <c r="AN36" s="93">
        <v>0</v>
      </c>
      <c r="AO36" s="93">
        <v>0</v>
      </c>
      <c r="AP36" s="93">
        <v>0</v>
      </c>
      <c r="AQ36" s="93">
        <v>0</v>
      </c>
      <c r="AR36" s="93">
        <v>0</v>
      </c>
      <c r="AS36" s="93">
        <v>0</v>
      </c>
      <c r="AT36" s="93">
        <v>0</v>
      </c>
      <c r="AU36" s="93">
        <v>0</v>
      </c>
      <c r="AV36" s="93">
        <v>0</v>
      </c>
      <c r="AW36" s="91"/>
      <c r="AX36" s="97"/>
      <c r="AY36" s="91"/>
      <c r="AZ36" s="93">
        <v>0</v>
      </c>
    </row>
    <row r="37" spans="1:52" x14ac:dyDescent="0.35">
      <c r="A37" s="90">
        <v>890303841</v>
      </c>
      <c r="B37" s="91" t="s">
        <v>328</v>
      </c>
      <c r="C37" s="91" t="s">
        <v>1</v>
      </c>
      <c r="D37" s="91">
        <v>393419</v>
      </c>
      <c r="E37" s="91" t="s">
        <v>34</v>
      </c>
      <c r="F37" s="91" t="s">
        <v>462</v>
      </c>
      <c r="G37" s="92">
        <v>45035</v>
      </c>
      <c r="H37" s="92">
        <v>45035</v>
      </c>
      <c r="I37" s="93">
        <v>82645</v>
      </c>
      <c r="J37" s="93">
        <v>82645</v>
      </c>
      <c r="K37" s="94"/>
      <c r="L37" s="91" t="e">
        <v>#N/A</v>
      </c>
      <c r="M37" s="91" t="s">
        <v>569</v>
      </c>
      <c r="N37" s="93">
        <v>0</v>
      </c>
      <c r="O37" s="95"/>
      <c r="P37" s="96"/>
      <c r="Q37" s="91"/>
      <c r="R37" s="91"/>
      <c r="S37" s="91" t="s">
        <v>430</v>
      </c>
      <c r="T37" s="97">
        <v>45035</v>
      </c>
      <c r="U37" s="97">
        <v>45067</v>
      </c>
      <c r="V37" s="97">
        <v>45067</v>
      </c>
      <c r="W37" s="97"/>
      <c r="X37" s="93">
        <v>82645</v>
      </c>
      <c r="Y37" s="93">
        <v>0</v>
      </c>
      <c r="Z37" s="93">
        <v>0</v>
      </c>
      <c r="AA37" s="93">
        <v>0</v>
      </c>
      <c r="AB37" s="91"/>
      <c r="AC37" s="91"/>
      <c r="AD37" s="93">
        <v>0</v>
      </c>
      <c r="AE37" s="95"/>
      <c r="AF37" s="93">
        <v>0</v>
      </c>
      <c r="AG37" s="95"/>
      <c r="AH37" s="95"/>
      <c r="AI37" s="95"/>
      <c r="AJ37" s="95"/>
      <c r="AK37" s="95"/>
      <c r="AL37" s="93">
        <v>82645</v>
      </c>
      <c r="AM37" s="93">
        <v>0</v>
      </c>
      <c r="AN37" s="93">
        <v>0</v>
      </c>
      <c r="AO37" s="93">
        <v>0</v>
      </c>
      <c r="AP37" s="93">
        <v>0</v>
      </c>
      <c r="AQ37" s="93">
        <v>0</v>
      </c>
      <c r="AR37" s="93">
        <v>0</v>
      </c>
      <c r="AS37" s="93">
        <v>0</v>
      </c>
      <c r="AT37" s="93">
        <v>0</v>
      </c>
      <c r="AU37" s="93">
        <v>0</v>
      </c>
      <c r="AV37" s="93">
        <v>0</v>
      </c>
      <c r="AW37" s="91"/>
      <c r="AX37" s="97"/>
      <c r="AY37" s="91"/>
      <c r="AZ37" s="93">
        <v>0</v>
      </c>
    </row>
    <row r="38" spans="1:52" x14ac:dyDescent="0.35">
      <c r="A38" s="90">
        <v>890303841</v>
      </c>
      <c r="B38" s="91" t="s">
        <v>328</v>
      </c>
      <c r="C38" s="91" t="s">
        <v>2</v>
      </c>
      <c r="D38" s="91">
        <v>312484</v>
      </c>
      <c r="E38" s="91" t="s">
        <v>39</v>
      </c>
      <c r="F38" s="91" t="s">
        <v>464</v>
      </c>
      <c r="G38" s="92">
        <v>44993</v>
      </c>
      <c r="H38" s="92">
        <v>44993</v>
      </c>
      <c r="I38" s="93">
        <v>32155</v>
      </c>
      <c r="J38" s="93">
        <v>88113</v>
      </c>
      <c r="K38" s="94"/>
      <c r="L38" s="91" t="e">
        <v>#N/A</v>
      </c>
      <c r="M38" s="91" t="s">
        <v>569</v>
      </c>
      <c r="N38" s="93">
        <v>0</v>
      </c>
      <c r="O38" s="95"/>
      <c r="P38" s="96"/>
      <c r="Q38" s="91"/>
      <c r="R38" s="91"/>
      <c r="S38" s="91" t="s">
        <v>430</v>
      </c>
      <c r="T38" s="97">
        <v>44993</v>
      </c>
      <c r="U38" s="97">
        <v>45054</v>
      </c>
      <c r="V38" s="97">
        <v>45054</v>
      </c>
      <c r="W38" s="97"/>
      <c r="X38" s="93">
        <v>88113</v>
      </c>
      <c r="Y38" s="93">
        <v>0</v>
      </c>
      <c r="Z38" s="93">
        <v>0</v>
      </c>
      <c r="AA38" s="93">
        <v>0</v>
      </c>
      <c r="AB38" s="91"/>
      <c r="AC38" s="91"/>
      <c r="AD38" s="93">
        <v>0</v>
      </c>
      <c r="AE38" s="95"/>
      <c r="AF38" s="93">
        <v>0</v>
      </c>
      <c r="AG38" s="95"/>
      <c r="AH38" s="95"/>
      <c r="AI38" s="95"/>
      <c r="AJ38" s="95"/>
      <c r="AK38" s="95"/>
      <c r="AL38" s="93">
        <v>88113</v>
      </c>
      <c r="AM38" s="93">
        <v>0</v>
      </c>
      <c r="AN38" s="93">
        <v>0</v>
      </c>
      <c r="AO38" s="93">
        <v>0</v>
      </c>
      <c r="AP38" s="93">
        <v>0</v>
      </c>
      <c r="AQ38" s="93">
        <v>0</v>
      </c>
      <c r="AR38" s="93">
        <v>0</v>
      </c>
      <c r="AS38" s="93">
        <v>0</v>
      </c>
      <c r="AT38" s="93">
        <v>0</v>
      </c>
      <c r="AU38" s="93">
        <v>0</v>
      </c>
      <c r="AV38" s="93">
        <v>0</v>
      </c>
      <c r="AW38" s="91"/>
      <c r="AX38" s="97"/>
      <c r="AY38" s="91"/>
      <c r="AZ38" s="93">
        <v>0</v>
      </c>
    </row>
    <row r="39" spans="1:52" x14ac:dyDescent="0.35">
      <c r="A39" s="90">
        <v>890303841</v>
      </c>
      <c r="B39" s="91" t="s">
        <v>328</v>
      </c>
      <c r="C39" s="91" t="s">
        <v>2</v>
      </c>
      <c r="D39" s="91">
        <v>424127</v>
      </c>
      <c r="E39" s="91" t="s">
        <v>186</v>
      </c>
      <c r="F39" s="91" t="s">
        <v>548</v>
      </c>
      <c r="G39" s="92">
        <v>45502</v>
      </c>
      <c r="H39" s="92">
        <v>45502</v>
      </c>
      <c r="I39" s="93">
        <v>1370292</v>
      </c>
      <c r="J39" s="93">
        <v>1370292</v>
      </c>
      <c r="K39" s="94"/>
      <c r="L39" s="91" t="s">
        <v>568</v>
      </c>
      <c r="M39" s="91" t="s">
        <v>571</v>
      </c>
      <c r="N39" s="93">
        <v>0</v>
      </c>
      <c r="O39" s="95"/>
      <c r="P39" s="96"/>
      <c r="Q39" s="91"/>
      <c r="R39" s="91"/>
      <c r="S39" s="91" t="s">
        <v>544</v>
      </c>
      <c r="T39" s="97">
        <v>45502</v>
      </c>
      <c r="U39" s="97">
        <v>45537</v>
      </c>
      <c r="V39" s="97">
        <v>45573</v>
      </c>
      <c r="W39" s="97"/>
      <c r="X39" s="93">
        <v>1370292</v>
      </c>
      <c r="Y39" s="93">
        <v>297000</v>
      </c>
      <c r="Z39" s="93">
        <v>0</v>
      </c>
      <c r="AA39" s="93">
        <v>0</v>
      </c>
      <c r="AB39" s="91"/>
      <c r="AC39" s="91"/>
      <c r="AD39" s="93">
        <v>0</v>
      </c>
      <c r="AE39" s="95" t="s">
        <v>443</v>
      </c>
      <c r="AF39" s="93">
        <v>297000</v>
      </c>
      <c r="AG39" s="95" t="s">
        <v>545</v>
      </c>
      <c r="AH39" s="95" t="s">
        <v>549</v>
      </c>
      <c r="AI39" s="95" t="s">
        <v>376</v>
      </c>
      <c r="AJ39" s="95" t="s">
        <v>342</v>
      </c>
      <c r="AK39" s="95" t="s">
        <v>335</v>
      </c>
      <c r="AL39" s="93">
        <v>1073292</v>
      </c>
      <c r="AM39" s="93">
        <v>0</v>
      </c>
      <c r="AN39" s="93">
        <v>0</v>
      </c>
      <c r="AO39" s="93">
        <v>0</v>
      </c>
      <c r="AP39" s="93">
        <v>0</v>
      </c>
      <c r="AQ39" s="93">
        <v>297000</v>
      </c>
      <c r="AR39" s="93">
        <v>0</v>
      </c>
      <c r="AS39" s="93">
        <v>0</v>
      </c>
      <c r="AT39" s="93">
        <v>0</v>
      </c>
      <c r="AU39" s="93">
        <v>0</v>
      </c>
      <c r="AV39" s="93">
        <v>0</v>
      </c>
      <c r="AW39" s="91"/>
      <c r="AX39" s="97"/>
      <c r="AY39" s="91"/>
      <c r="AZ39" s="93">
        <v>0</v>
      </c>
    </row>
    <row r="40" spans="1:52" x14ac:dyDescent="0.35">
      <c r="A40" s="90">
        <v>890303841</v>
      </c>
      <c r="B40" s="91" t="s">
        <v>328</v>
      </c>
      <c r="C40" s="91" t="s">
        <v>0</v>
      </c>
      <c r="D40" s="91">
        <v>264838</v>
      </c>
      <c r="E40" s="91" t="s">
        <v>9</v>
      </c>
      <c r="F40" s="91" t="s">
        <v>329</v>
      </c>
      <c r="G40" s="92">
        <v>44281</v>
      </c>
      <c r="H40" s="92">
        <v>44281</v>
      </c>
      <c r="I40" s="93">
        <v>59700</v>
      </c>
      <c r="J40" s="93">
        <v>59700</v>
      </c>
      <c r="K40" s="94"/>
      <c r="L40" s="91" t="s">
        <v>316</v>
      </c>
      <c r="M40" s="91" t="s">
        <v>330</v>
      </c>
      <c r="N40" s="93">
        <v>0</v>
      </c>
      <c r="O40" s="95"/>
      <c r="P40" s="96"/>
      <c r="Q40" s="91"/>
      <c r="R40" s="91"/>
      <c r="S40" s="91" t="s">
        <v>331</v>
      </c>
      <c r="T40" s="97">
        <v>44281</v>
      </c>
      <c r="U40" s="97">
        <v>45488</v>
      </c>
      <c r="V40" s="97"/>
      <c r="W40" s="97">
        <v>45495</v>
      </c>
      <c r="X40" s="93">
        <v>59700</v>
      </c>
      <c r="Y40" s="93">
        <v>0</v>
      </c>
      <c r="Z40" s="93">
        <v>0</v>
      </c>
      <c r="AA40" s="93">
        <v>59700</v>
      </c>
      <c r="AB40" s="91"/>
      <c r="AC40" s="91" t="s">
        <v>332</v>
      </c>
      <c r="AD40" s="93">
        <v>0</v>
      </c>
      <c r="AE40" s="95"/>
      <c r="AF40" s="93">
        <v>59700</v>
      </c>
      <c r="AG40" s="95" t="s">
        <v>304</v>
      </c>
      <c r="AH40" s="95" t="s">
        <v>332</v>
      </c>
      <c r="AI40" s="95" t="s">
        <v>333</v>
      </c>
      <c r="AJ40" s="95" t="s">
        <v>334</v>
      </c>
      <c r="AK40" s="95" t="s">
        <v>335</v>
      </c>
      <c r="AL40" s="93">
        <v>0</v>
      </c>
      <c r="AM40" s="93">
        <v>59700</v>
      </c>
      <c r="AN40" s="93">
        <v>0</v>
      </c>
      <c r="AO40" s="93">
        <v>0</v>
      </c>
      <c r="AP40" s="93">
        <v>0</v>
      </c>
      <c r="AQ40" s="93">
        <v>0</v>
      </c>
      <c r="AR40" s="93">
        <v>0</v>
      </c>
      <c r="AS40" s="93">
        <v>0</v>
      </c>
      <c r="AT40" s="93">
        <v>0</v>
      </c>
      <c r="AU40" s="93">
        <v>0</v>
      </c>
      <c r="AV40" s="93">
        <v>0</v>
      </c>
      <c r="AW40" s="91"/>
      <c r="AX40" s="97"/>
      <c r="AY40" s="91"/>
      <c r="AZ40" s="93">
        <v>0</v>
      </c>
    </row>
    <row r="41" spans="1:52" x14ac:dyDescent="0.35">
      <c r="A41" s="90">
        <v>890303841</v>
      </c>
      <c r="B41" s="91" t="s">
        <v>328</v>
      </c>
      <c r="C41" s="91" t="s">
        <v>2</v>
      </c>
      <c r="D41" s="91">
        <v>370882</v>
      </c>
      <c r="E41" s="91" t="s">
        <v>101</v>
      </c>
      <c r="F41" s="91" t="s">
        <v>336</v>
      </c>
      <c r="G41" s="92">
        <v>45274</v>
      </c>
      <c r="H41" s="92">
        <v>45274</v>
      </c>
      <c r="I41" s="93">
        <v>119020</v>
      </c>
      <c r="J41" s="93">
        <v>119020</v>
      </c>
      <c r="K41" s="94"/>
      <c r="L41" s="91" t="s">
        <v>316</v>
      </c>
      <c r="M41" s="91" t="s">
        <v>330</v>
      </c>
      <c r="N41" s="93">
        <v>0</v>
      </c>
      <c r="O41" s="95"/>
      <c r="P41" s="96"/>
      <c r="Q41" s="91"/>
      <c r="R41" s="91"/>
      <c r="S41" s="91" t="s">
        <v>331</v>
      </c>
      <c r="T41" s="97">
        <v>45274</v>
      </c>
      <c r="U41" s="97">
        <v>45488</v>
      </c>
      <c r="V41" s="97"/>
      <c r="W41" s="97">
        <v>45503</v>
      </c>
      <c r="X41" s="93">
        <v>119020</v>
      </c>
      <c r="Y41" s="93">
        <v>0</v>
      </c>
      <c r="Z41" s="93">
        <v>0</v>
      </c>
      <c r="AA41" s="93">
        <v>119020</v>
      </c>
      <c r="AB41" s="91"/>
      <c r="AC41" s="91" t="s">
        <v>337</v>
      </c>
      <c r="AD41" s="93">
        <v>0</v>
      </c>
      <c r="AE41" s="95"/>
      <c r="AF41" s="93">
        <v>119020</v>
      </c>
      <c r="AG41" s="95" t="s">
        <v>304</v>
      </c>
      <c r="AH41" s="95" t="s">
        <v>337</v>
      </c>
      <c r="AI41" s="95" t="s">
        <v>333</v>
      </c>
      <c r="AJ41" s="95" t="s">
        <v>338</v>
      </c>
      <c r="AK41" s="95" t="s">
        <v>339</v>
      </c>
      <c r="AL41" s="93">
        <v>0</v>
      </c>
      <c r="AM41" s="93">
        <v>119020</v>
      </c>
      <c r="AN41" s="93">
        <v>0</v>
      </c>
      <c r="AO41" s="93">
        <v>0</v>
      </c>
      <c r="AP41" s="93">
        <v>0</v>
      </c>
      <c r="AQ41" s="93">
        <v>0</v>
      </c>
      <c r="AR41" s="93">
        <v>0</v>
      </c>
      <c r="AS41" s="93">
        <v>0</v>
      </c>
      <c r="AT41" s="93">
        <v>0</v>
      </c>
      <c r="AU41" s="93">
        <v>0</v>
      </c>
      <c r="AV41" s="93">
        <v>0</v>
      </c>
      <c r="AW41" s="91"/>
      <c r="AX41" s="97"/>
      <c r="AY41" s="91"/>
      <c r="AZ41" s="93">
        <v>0</v>
      </c>
    </row>
    <row r="42" spans="1:52" x14ac:dyDescent="0.35">
      <c r="A42" s="90">
        <v>890303841</v>
      </c>
      <c r="B42" s="91" t="s">
        <v>328</v>
      </c>
      <c r="C42" s="91" t="s">
        <v>2</v>
      </c>
      <c r="D42" s="91">
        <v>424332</v>
      </c>
      <c r="E42" s="91" t="s">
        <v>187</v>
      </c>
      <c r="F42" s="91" t="s">
        <v>340</v>
      </c>
      <c r="G42" s="92">
        <v>45503</v>
      </c>
      <c r="H42" s="92">
        <v>45503</v>
      </c>
      <c r="I42" s="93">
        <v>34196</v>
      </c>
      <c r="J42" s="93">
        <v>150893</v>
      </c>
      <c r="K42" s="94"/>
      <c r="L42" s="91" t="s">
        <v>316</v>
      </c>
      <c r="M42" s="91" t="s">
        <v>330</v>
      </c>
      <c r="N42" s="93">
        <v>0</v>
      </c>
      <c r="O42" s="95"/>
      <c r="P42" s="96"/>
      <c r="Q42" s="91"/>
      <c r="R42" s="91"/>
      <c r="S42" s="91" t="s">
        <v>331</v>
      </c>
      <c r="T42" s="97">
        <v>45503</v>
      </c>
      <c r="U42" s="97">
        <v>45537</v>
      </c>
      <c r="V42" s="97"/>
      <c r="W42" s="97">
        <v>45563</v>
      </c>
      <c r="X42" s="93">
        <v>150893</v>
      </c>
      <c r="Y42" s="93">
        <v>0</v>
      </c>
      <c r="Z42" s="93">
        <v>0</v>
      </c>
      <c r="AA42" s="93">
        <v>150893</v>
      </c>
      <c r="AB42" s="91"/>
      <c r="AC42" s="91" t="s">
        <v>341</v>
      </c>
      <c r="AD42" s="93">
        <v>0</v>
      </c>
      <c r="AE42" s="95"/>
      <c r="AF42" s="93">
        <v>150893</v>
      </c>
      <c r="AG42" s="95" t="s">
        <v>304</v>
      </c>
      <c r="AH42" s="95" t="s">
        <v>341</v>
      </c>
      <c r="AI42" s="95" t="s">
        <v>333</v>
      </c>
      <c r="AJ42" s="95" t="s">
        <v>342</v>
      </c>
      <c r="AK42" s="95" t="s">
        <v>335</v>
      </c>
      <c r="AL42" s="93">
        <v>0</v>
      </c>
      <c r="AM42" s="93">
        <v>150893</v>
      </c>
      <c r="AN42" s="93">
        <v>0</v>
      </c>
      <c r="AO42" s="93">
        <v>0</v>
      </c>
      <c r="AP42" s="93">
        <v>0</v>
      </c>
      <c r="AQ42" s="93">
        <v>0</v>
      </c>
      <c r="AR42" s="93">
        <v>0</v>
      </c>
      <c r="AS42" s="93">
        <v>0</v>
      </c>
      <c r="AT42" s="93">
        <v>0</v>
      </c>
      <c r="AU42" s="93">
        <v>0</v>
      </c>
      <c r="AV42" s="93">
        <v>0</v>
      </c>
      <c r="AW42" s="91"/>
      <c r="AX42" s="97"/>
      <c r="AY42" s="91"/>
      <c r="AZ42" s="93">
        <v>0</v>
      </c>
    </row>
    <row r="43" spans="1:52" x14ac:dyDescent="0.35">
      <c r="A43" s="90">
        <v>890303841</v>
      </c>
      <c r="B43" s="91" t="s">
        <v>328</v>
      </c>
      <c r="C43" s="91" t="s">
        <v>2</v>
      </c>
      <c r="D43" s="91">
        <v>339364</v>
      </c>
      <c r="E43" s="91" t="s">
        <v>63</v>
      </c>
      <c r="F43" s="91" t="s">
        <v>343</v>
      </c>
      <c r="G43" s="92">
        <v>45121</v>
      </c>
      <c r="H43" s="92">
        <v>45121</v>
      </c>
      <c r="I43" s="93">
        <v>173696</v>
      </c>
      <c r="J43" s="93">
        <v>173696</v>
      </c>
      <c r="K43" s="94"/>
      <c r="L43" s="91" t="s">
        <v>316</v>
      </c>
      <c r="M43" s="91" t="s">
        <v>330</v>
      </c>
      <c r="N43" s="93">
        <v>0</v>
      </c>
      <c r="O43" s="95"/>
      <c r="P43" s="96"/>
      <c r="Q43" s="91"/>
      <c r="R43" s="91"/>
      <c r="S43" s="91" t="s">
        <v>331</v>
      </c>
      <c r="T43" s="97">
        <v>45121</v>
      </c>
      <c r="U43" s="97">
        <v>45488</v>
      </c>
      <c r="V43" s="97"/>
      <c r="W43" s="97">
        <v>45543</v>
      </c>
      <c r="X43" s="93">
        <v>173696</v>
      </c>
      <c r="Y43" s="93">
        <v>0</v>
      </c>
      <c r="Z43" s="93">
        <v>0</v>
      </c>
      <c r="AA43" s="93">
        <v>173696</v>
      </c>
      <c r="AB43" s="91"/>
      <c r="AC43" s="91" t="s">
        <v>344</v>
      </c>
      <c r="AD43" s="93">
        <v>0</v>
      </c>
      <c r="AE43" s="95"/>
      <c r="AF43" s="93">
        <v>173696</v>
      </c>
      <c r="AG43" s="95" t="s">
        <v>304</v>
      </c>
      <c r="AH43" s="95" t="s">
        <v>344</v>
      </c>
      <c r="AI43" s="95" t="s">
        <v>333</v>
      </c>
      <c r="AJ43" s="95" t="s">
        <v>334</v>
      </c>
      <c r="AK43" s="95" t="s">
        <v>335</v>
      </c>
      <c r="AL43" s="93">
        <v>0</v>
      </c>
      <c r="AM43" s="93">
        <v>173696</v>
      </c>
      <c r="AN43" s="93">
        <v>0</v>
      </c>
      <c r="AO43" s="93">
        <v>0</v>
      </c>
      <c r="AP43" s="93">
        <v>0</v>
      </c>
      <c r="AQ43" s="93">
        <v>0</v>
      </c>
      <c r="AR43" s="93">
        <v>0</v>
      </c>
      <c r="AS43" s="93">
        <v>0</v>
      </c>
      <c r="AT43" s="93">
        <v>0</v>
      </c>
      <c r="AU43" s="93">
        <v>0</v>
      </c>
      <c r="AV43" s="93">
        <v>0</v>
      </c>
      <c r="AW43" s="91"/>
      <c r="AX43" s="97"/>
      <c r="AY43" s="91"/>
      <c r="AZ43" s="93">
        <v>0</v>
      </c>
    </row>
    <row r="44" spans="1:52" x14ac:dyDescent="0.35">
      <c r="A44" s="90">
        <v>890303841</v>
      </c>
      <c r="B44" s="91" t="s">
        <v>328</v>
      </c>
      <c r="C44" s="91" t="s">
        <v>0</v>
      </c>
      <c r="D44" s="91">
        <v>265635</v>
      </c>
      <c r="E44" s="91" t="s">
        <v>11</v>
      </c>
      <c r="F44" s="91" t="s">
        <v>345</v>
      </c>
      <c r="G44" s="92">
        <v>44285</v>
      </c>
      <c r="H44" s="92">
        <v>44285</v>
      </c>
      <c r="I44" s="93">
        <v>314400</v>
      </c>
      <c r="J44" s="93">
        <v>314400</v>
      </c>
      <c r="K44" s="94"/>
      <c r="L44" s="91" t="s">
        <v>316</v>
      </c>
      <c r="M44" s="91" t="s">
        <v>330</v>
      </c>
      <c r="N44" s="93">
        <v>0</v>
      </c>
      <c r="O44" s="95"/>
      <c r="P44" s="96"/>
      <c r="Q44" s="91"/>
      <c r="R44" s="91"/>
      <c r="S44" s="91" t="s">
        <v>331</v>
      </c>
      <c r="T44" s="97">
        <v>44285</v>
      </c>
      <c r="U44" s="97">
        <v>45488</v>
      </c>
      <c r="V44" s="97"/>
      <c r="W44" s="97">
        <v>45495</v>
      </c>
      <c r="X44" s="93">
        <v>314400</v>
      </c>
      <c r="Y44" s="93">
        <v>0</v>
      </c>
      <c r="Z44" s="93">
        <v>0</v>
      </c>
      <c r="AA44" s="93">
        <v>314400</v>
      </c>
      <c r="AB44" s="91"/>
      <c r="AC44" s="91" t="s">
        <v>346</v>
      </c>
      <c r="AD44" s="93">
        <v>0</v>
      </c>
      <c r="AE44" s="95"/>
      <c r="AF44" s="93">
        <v>314400</v>
      </c>
      <c r="AG44" s="95" t="s">
        <v>304</v>
      </c>
      <c r="AH44" s="95" t="s">
        <v>346</v>
      </c>
      <c r="AI44" s="95" t="s">
        <v>333</v>
      </c>
      <c r="AJ44" s="95" t="s">
        <v>334</v>
      </c>
      <c r="AK44" s="95" t="s">
        <v>335</v>
      </c>
      <c r="AL44" s="93">
        <v>0</v>
      </c>
      <c r="AM44" s="93">
        <v>314400</v>
      </c>
      <c r="AN44" s="93">
        <v>0</v>
      </c>
      <c r="AO44" s="93">
        <v>0</v>
      </c>
      <c r="AP44" s="93">
        <v>0</v>
      </c>
      <c r="AQ44" s="93">
        <v>0</v>
      </c>
      <c r="AR44" s="93">
        <v>0</v>
      </c>
      <c r="AS44" s="93">
        <v>0</v>
      </c>
      <c r="AT44" s="93">
        <v>0</v>
      </c>
      <c r="AU44" s="93">
        <v>0</v>
      </c>
      <c r="AV44" s="93">
        <v>0</v>
      </c>
      <c r="AW44" s="91"/>
      <c r="AX44" s="97"/>
      <c r="AY44" s="91"/>
      <c r="AZ44" s="93">
        <v>0</v>
      </c>
    </row>
    <row r="45" spans="1:52" x14ac:dyDescent="0.35">
      <c r="A45" s="90">
        <v>890303841</v>
      </c>
      <c r="B45" s="91" t="s">
        <v>328</v>
      </c>
      <c r="C45" s="91" t="s">
        <v>0</v>
      </c>
      <c r="D45" s="91">
        <v>285387</v>
      </c>
      <c r="E45" s="91" t="s">
        <v>18</v>
      </c>
      <c r="F45" s="91" t="s">
        <v>347</v>
      </c>
      <c r="G45" s="92">
        <v>44419</v>
      </c>
      <c r="H45" s="92">
        <v>44419</v>
      </c>
      <c r="I45" s="93">
        <v>407903</v>
      </c>
      <c r="J45" s="93">
        <v>407903</v>
      </c>
      <c r="K45" s="94"/>
      <c r="L45" s="91" t="s">
        <v>316</v>
      </c>
      <c r="M45" s="91" t="s">
        <v>330</v>
      </c>
      <c r="N45" s="93">
        <v>0</v>
      </c>
      <c r="O45" s="95"/>
      <c r="P45" s="96"/>
      <c r="Q45" s="91"/>
      <c r="R45" s="91"/>
      <c r="S45" s="91" t="s">
        <v>331</v>
      </c>
      <c r="T45" s="97">
        <v>44419</v>
      </c>
      <c r="U45" s="97">
        <v>45488</v>
      </c>
      <c r="V45" s="97"/>
      <c r="W45" s="97">
        <v>45495</v>
      </c>
      <c r="X45" s="93">
        <v>407903</v>
      </c>
      <c r="Y45" s="93">
        <v>0</v>
      </c>
      <c r="Z45" s="93">
        <v>0</v>
      </c>
      <c r="AA45" s="93">
        <v>407903</v>
      </c>
      <c r="AB45" s="91"/>
      <c r="AC45" s="91" t="s">
        <v>348</v>
      </c>
      <c r="AD45" s="93">
        <v>0</v>
      </c>
      <c r="AE45" s="95"/>
      <c r="AF45" s="93">
        <v>407903</v>
      </c>
      <c r="AG45" s="95" t="s">
        <v>304</v>
      </c>
      <c r="AH45" s="95" t="s">
        <v>348</v>
      </c>
      <c r="AI45" s="95" t="s">
        <v>333</v>
      </c>
      <c r="AJ45" s="95" t="s">
        <v>334</v>
      </c>
      <c r="AK45" s="95" t="s">
        <v>335</v>
      </c>
      <c r="AL45" s="93">
        <v>0</v>
      </c>
      <c r="AM45" s="93">
        <v>407903</v>
      </c>
      <c r="AN45" s="93">
        <v>0</v>
      </c>
      <c r="AO45" s="93">
        <v>0</v>
      </c>
      <c r="AP45" s="93">
        <v>0</v>
      </c>
      <c r="AQ45" s="93">
        <v>0</v>
      </c>
      <c r="AR45" s="93">
        <v>0</v>
      </c>
      <c r="AS45" s="93">
        <v>0</v>
      </c>
      <c r="AT45" s="93">
        <v>0</v>
      </c>
      <c r="AU45" s="93">
        <v>0</v>
      </c>
      <c r="AV45" s="93">
        <v>0</v>
      </c>
      <c r="AW45" s="91"/>
      <c r="AX45" s="97"/>
      <c r="AY45" s="91"/>
      <c r="AZ45" s="93">
        <v>0</v>
      </c>
    </row>
    <row r="46" spans="1:52" x14ac:dyDescent="0.35">
      <c r="A46" s="90">
        <v>890303841</v>
      </c>
      <c r="B46" s="91" t="s">
        <v>328</v>
      </c>
      <c r="C46" s="91" t="s">
        <v>2</v>
      </c>
      <c r="D46" s="91">
        <v>349231</v>
      </c>
      <c r="E46" s="91" t="s">
        <v>57</v>
      </c>
      <c r="F46" s="91" t="s">
        <v>349</v>
      </c>
      <c r="G46" s="92">
        <v>45175</v>
      </c>
      <c r="H46" s="92">
        <v>45175</v>
      </c>
      <c r="I46" s="93">
        <v>441344</v>
      </c>
      <c r="J46" s="93">
        <v>441344</v>
      </c>
      <c r="K46" s="94"/>
      <c r="L46" s="91" t="s">
        <v>316</v>
      </c>
      <c r="M46" s="91" t="s">
        <v>330</v>
      </c>
      <c r="N46" s="93">
        <v>0</v>
      </c>
      <c r="O46" s="95"/>
      <c r="P46" s="96"/>
      <c r="Q46" s="91"/>
      <c r="R46" s="91"/>
      <c r="S46" s="91" t="s">
        <v>331</v>
      </c>
      <c r="T46" s="97">
        <v>45175</v>
      </c>
      <c r="U46" s="97">
        <v>45488</v>
      </c>
      <c r="V46" s="97"/>
      <c r="W46" s="97">
        <v>45495</v>
      </c>
      <c r="X46" s="93">
        <v>441344</v>
      </c>
      <c r="Y46" s="93">
        <v>0</v>
      </c>
      <c r="Z46" s="93">
        <v>0</v>
      </c>
      <c r="AA46" s="93">
        <v>441344</v>
      </c>
      <c r="AB46" s="91"/>
      <c r="AC46" s="91" t="s">
        <v>350</v>
      </c>
      <c r="AD46" s="93">
        <v>0</v>
      </c>
      <c r="AE46" s="95"/>
      <c r="AF46" s="93">
        <v>441344</v>
      </c>
      <c r="AG46" s="95" t="s">
        <v>304</v>
      </c>
      <c r="AH46" s="95" t="s">
        <v>350</v>
      </c>
      <c r="AI46" s="95" t="s">
        <v>333</v>
      </c>
      <c r="AJ46" s="95" t="s">
        <v>334</v>
      </c>
      <c r="AK46" s="95" t="s">
        <v>335</v>
      </c>
      <c r="AL46" s="93">
        <v>0</v>
      </c>
      <c r="AM46" s="93">
        <v>441344</v>
      </c>
      <c r="AN46" s="93">
        <v>0</v>
      </c>
      <c r="AO46" s="93">
        <v>0</v>
      </c>
      <c r="AP46" s="93">
        <v>0</v>
      </c>
      <c r="AQ46" s="93">
        <v>0</v>
      </c>
      <c r="AR46" s="93">
        <v>0</v>
      </c>
      <c r="AS46" s="93">
        <v>0</v>
      </c>
      <c r="AT46" s="93">
        <v>0</v>
      </c>
      <c r="AU46" s="93">
        <v>0</v>
      </c>
      <c r="AV46" s="93">
        <v>0</v>
      </c>
      <c r="AW46" s="91"/>
      <c r="AX46" s="97"/>
      <c r="AY46" s="91"/>
      <c r="AZ46" s="93">
        <v>0</v>
      </c>
    </row>
    <row r="47" spans="1:52" x14ac:dyDescent="0.35">
      <c r="A47" s="90">
        <v>890303841</v>
      </c>
      <c r="B47" s="91" t="s">
        <v>328</v>
      </c>
      <c r="C47" s="91" t="s">
        <v>2</v>
      </c>
      <c r="D47" s="91">
        <v>415250</v>
      </c>
      <c r="E47" s="91" t="s">
        <v>178</v>
      </c>
      <c r="F47" s="91" t="s">
        <v>351</v>
      </c>
      <c r="G47" s="92">
        <v>45461</v>
      </c>
      <c r="H47" s="92">
        <v>45461</v>
      </c>
      <c r="I47" s="93">
        <v>498014</v>
      </c>
      <c r="J47" s="93">
        <v>498014</v>
      </c>
      <c r="K47" s="94"/>
      <c r="L47" s="91" t="s">
        <v>316</v>
      </c>
      <c r="M47" s="91" t="s">
        <v>330</v>
      </c>
      <c r="N47" s="93">
        <v>0</v>
      </c>
      <c r="O47" s="95"/>
      <c r="P47" s="96"/>
      <c r="Q47" s="91"/>
      <c r="R47" s="91"/>
      <c r="S47" s="91" t="s">
        <v>331</v>
      </c>
      <c r="T47" s="97">
        <v>45461</v>
      </c>
      <c r="U47" s="97">
        <v>45505</v>
      </c>
      <c r="V47" s="97"/>
      <c r="W47" s="97">
        <v>45540</v>
      </c>
      <c r="X47" s="93">
        <v>498014</v>
      </c>
      <c r="Y47" s="93">
        <v>0</v>
      </c>
      <c r="Z47" s="93">
        <v>0</v>
      </c>
      <c r="AA47" s="93">
        <v>498014</v>
      </c>
      <c r="AB47" s="91"/>
      <c r="AC47" s="91" t="s">
        <v>352</v>
      </c>
      <c r="AD47" s="93">
        <v>0</v>
      </c>
      <c r="AE47" s="95"/>
      <c r="AF47" s="93">
        <v>498014</v>
      </c>
      <c r="AG47" s="95" t="s">
        <v>304</v>
      </c>
      <c r="AH47" s="95" t="s">
        <v>352</v>
      </c>
      <c r="AI47" s="95" t="s">
        <v>333</v>
      </c>
      <c r="AJ47" s="95" t="s">
        <v>342</v>
      </c>
      <c r="AK47" s="95" t="s">
        <v>335</v>
      </c>
      <c r="AL47" s="93">
        <v>0</v>
      </c>
      <c r="AM47" s="93">
        <v>498014</v>
      </c>
      <c r="AN47" s="93">
        <v>0</v>
      </c>
      <c r="AO47" s="93">
        <v>0</v>
      </c>
      <c r="AP47" s="93">
        <v>0</v>
      </c>
      <c r="AQ47" s="93">
        <v>0</v>
      </c>
      <c r="AR47" s="93">
        <v>0</v>
      </c>
      <c r="AS47" s="93">
        <v>0</v>
      </c>
      <c r="AT47" s="93">
        <v>0</v>
      </c>
      <c r="AU47" s="93">
        <v>0</v>
      </c>
      <c r="AV47" s="93">
        <v>0</v>
      </c>
      <c r="AW47" s="91"/>
      <c r="AX47" s="97"/>
      <c r="AY47" s="91"/>
      <c r="AZ47" s="93">
        <v>0</v>
      </c>
    </row>
    <row r="48" spans="1:52" x14ac:dyDescent="0.35">
      <c r="A48" s="90">
        <v>890303841</v>
      </c>
      <c r="B48" s="91" t="s">
        <v>328</v>
      </c>
      <c r="C48" s="91" t="s">
        <v>1</v>
      </c>
      <c r="D48" s="91">
        <v>414578</v>
      </c>
      <c r="E48" s="91" t="s">
        <v>109</v>
      </c>
      <c r="F48" s="91" t="s">
        <v>353</v>
      </c>
      <c r="G48" s="92">
        <v>45393</v>
      </c>
      <c r="H48" s="92">
        <v>45393</v>
      </c>
      <c r="I48" s="93">
        <v>690900</v>
      </c>
      <c r="J48" s="93">
        <v>690900</v>
      </c>
      <c r="K48" s="94"/>
      <c r="L48" s="91" t="s">
        <v>316</v>
      </c>
      <c r="M48" s="91" t="s">
        <v>330</v>
      </c>
      <c r="N48" s="93">
        <v>0</v>
      </c>
      <c r="O48" s="95"/>
      <c r="P48" s="96"/>
      <c r="Q48" s="91"/>
      <c r="R48" s="91"/>
      <c r="S48" s="91" t="s">
        <v>331</v>
      </c>
      <c r="T48" s="97">
        <v>45393</v>
      </c>
      <c r="U48" s="97">
        <v>45485</v>
      </c>
      <c r="V48" s="97"/>
      <c r="W48" s="97">
        <v>45505</v>
      </c>
      <c r="X48" s="93">
        <v>690900</v>
      </c>
      <c r="Y48" s="93">
        <v>0</v>
      </c>
      <c r="Z48" s="93">
        <v>0</v>
      </c>
      <c r="AA48" s="93">
        <v>690900</v>
      </c>
      <c r="AB48" s="91"/>
      <c r="AC48" s="91" t="s">
        <v>354</v>
      </c>
      <c r="AD48" s="93">
        <v>0</v>
      </c>
      <c r="AE48" s="95"/>
      <c r="AF48" s="93">
        <v>690900</v>
      </c>
      <c r="AG48" s="95" t="s">
        <v>304</v>
      </c>
      <c r="AH48" s="95" t="s">
        <v>354</v>
      </c>
      <c r="AI48" s="95" t="s">
        <v>333</v>
      </c>
      <c r="AJ48" s="95" t="s">
        <v>334</v>
      </c>
      <c r="AK48" s="95" t="s">
        <v>335</v>
      </c>
      <c r="AL48" s="93">
        <v>0</v>
      </c>
      <c r="AM48" s="93">
        <v>690900</v>
      </c>
      <c r="AN48" s="93">
        <v>0</v>
      </c>
      <c r="AO48" s="93">
        <v>0</v>
      </c>
      <c r="AP48" s="93">
        <v>0</v>
      </c>
      <c r="AQ48" s="93">
        <v>0</v>
      </c>
      <c r="AR48" s="93">
        <v>0</v>
      </c>
      <c r="AS48" s="93">
        <v>0</v>
      </c>
      <c r="AT48" s="93">
        <v>0</v>
      </c>
      <c r="AU48" s="93">
        <v>0</v>
      </c>
      <c r="AV48" s="93">
        <v>0</v>
      </c>
      <c r="AW48" s="91"/>
      <c r="AX48" s="97"/>
      <c r="AY48" s="91"/>
      <c r="AZ48" s="93">
        <v>0</v>
      </c>
    </row>
    <row r="49" spans="1:52" x14ac:dyDescent="0.35">
      <c r="A49" s="90">
        <v>890303841</v>
      </c>
      <c r="B49" s="91" t="s">
        <v>328</v>
      </c>
      <c r="C49" s="91" t="s">
        <v>2</v>
      </c>
      <c r="D49" s="91">
        <v>347244</v>
      </c>
      <c r="E49" s="91" t="s">
        <v>67</v>
      </c>
      <c r="F49" s="91" t="s">
        <v>355</v>
      </c>
      <c r="G49" s="92">
        <v>45165</v>
      </c>
      <c r="H49" s="92">
        <v>45165</v>
      </c>
      <c r="I49" s="93">
        <v>1034130</v>
      </c>
      <c r="J49" s="93">
        <v>1034130</v>
      </c>
      <c r="K49" s="94"/>
      <c r="L49" s="91" t="s">
        <v>316</v>
      </c>
      <c r="M49" s="91" t="s">
        <v>330</v>
      </c>
      <c r="N49" s="93">
        <v>0</v>
      </c>
      <c r="O49" s="95"/>
      <c r="P49" s="96"/>
      <c r="Q49" s="91"/>
      <c r="R49" s="91"/>
      <c r="S49" s="91" t="s">
        <v>331</v>
      </c>
      <c r="T49" s="97">
        <v>45165</v>
      </c>
      <c r="U49" s="97">
        <v>45488</v>
      </c>
      <c r="V49" s="97"/>
      <c r="W49" s="97">
        <v>45495</v>
      </c>
      <c r="X49" s="93">
        <v>1034130</v>
      </c>
      <c r="Y49" s="93">
        <v>0</v>
      </c>
      <c r="Z49" s="93">
        <v>0</v>
      </c>
      <c r="AA49" s="93">
        <v>1034130</v>
      </c>
      <c r="AB49" s="91"/>
      <c r="AC49" s="91" t="s">
        <v>350</v>
      </c>
      <c r="AD49" s="93">
        <v>0</v>
      </c>
      <c r="AE49" s="95"/>
      <c r="AF49" s="93">
        <v>1034130</v>
      </c>
      <c r="AG49" s="95" t="s">
        <v>304</v>
      </c>
      <c r="AH49" s="95" t="s">
        <v>350</v>
      </c>
      <c r="AI49" s="95" t="s">
        <v>333</v>
      </c>
      <c r="AJ49" s="95" t="s">
        <v>334</v>
      </c>
      <c r="AK49" s="95" t="s">
        <v>335</v>
      </c>
      <c r="AL49" s="93">
        <v>0</v>
      </c>
      <c r="AM49" s="93">
        <v>1034130</v>
      </c>
      <c r="AN49" s="93">
        <v>0</v>
      </c>
      <c r="AO49" s="93">
        <v>0</v>
      </c>
      <c r="AP49" s="93">
        <v>0</v>
      </c>
      <c r="AQ49" s="93">
        <v>0</v>
      </c>
      <c r="AR49" s="93">
        <v>0</v>
      </c>
      <c r="AS49" s="93">
        <v>0</v>
      </c>
      <c r="AT49" s="93">
        <v>0</v>
      </c>
      <c r="AU49" s="93">
        <v>0</v>
      </c>
      <c r="AV49" s="93">
        <v>0</v>
      </c>
      <c r="AW49" s="91"/>
      <c r="AX49" s="97"/>
      <c r="AY49" s="91"/>
      <c r="AZ49" s="93">
        <v>0</v>
      </c>
    </row>
    <row r="50" spans="1:52" x14ac:dyDescent="0.35">
      <c r="A50" s="90">
        <v>890303841</v>
      </c>
      <c r="B50" s="91" t="s">
        <v>328</v>
      </c>
      <c r="C50" s="91" t="s">
        <v>1</v>
      </c>
      <c r="D50" s="91">
        <v>441665</v>
      </c>
      <c r="E50" s="91" t="s">
        <v>208</v>
      </c>
      <c r="F50" s="91" t="s">
        <v>356</v>
      </c>
      <c r="G50" s="92">
        <v>45546</v>
      </c>
      <c r="H50" s="92">
        <v>45546</v>
      </c>
      <c r="I50" s="93">
        <v>1212883</v>
      </c>
      <c r="J50" s="93">
        <v>1212883</v>
      </c>
      <c r="K50" s="94"/>
      <c r="L50" s="91" t="s">
        <v>256</v>
      </c>
      <c r="M50" s="91" t="s">
        <v>330</v>
      </c>
      <c r="N50" s="93">
        <v>0</v>
      </c>
      <c r="O50" s="95"/>
      <c r="P50" s="96"/>
      <c r="Q50" s="91"/>
      <c r="R50" s="91"/>
      <c r="S50" s="91" t="s">
        <v>331</v>
      </c>
      <c r="T50" s="97">
        <v>45546</v>
      </c>
      <c r="U50" s="97">
        <v>45610</v>
      </c>
      <c r="V50" s="97"/>
      <c r="W50" s="97">
        <v>45626</v>
      </c>
      <c r="X50" s="93">
        <v>1212883</v>
      </c>
      <c r="Y50" s="93">
        <v>0</v>
      </c>
      <c r="Z50" s="93">
        <v>0</v>
      </c>
      <c r="AA50" s="93">
        <v>1212883</v>
      </c>
      <c r="AB50" s="91"/>
      <c r="AC50" s="91" t="s">
        <v>357</v>
      </c>
      <c r="AD50" s="93">
        <v>0</v>
      </c>
      <c r="AE50" s="95"/>
      <c r="AF50" s="93">
        <v>1212883</v>
      </c>
      <c r="AG50" s="95" t="s">
        <v>304</v>
      </c>
      <c r="AH50" s="95" t="s">
        <v>357</v>
      </c>
      <c r="AI50" s="95" t="s">
        <v>333</v>
      </c>
      <c r="AJ50" s="95">
        <v>0</v>
      </c>
      <c r="AK50" s="95">
        <v>0</v>
      </c>
      <c r="AL50" s="93">
        <v>0</v>
      </c>
      <c r="AM50" s="93">
        <v>1212883</v>
      </c>
      <c r="AN50" s="93">
        <v>0</v>
      </c>
      <c r="AO50" s="93">
        <v>0</v>
      </c>
      <c r="AP50" s="93">
        <v>0</v>
      </c>
      <c r="AQ50" s="93">
        <v>0</v>
      </c>
      <c r="AR50" s="93">
        <v>0</v>
      </c>
      <c r="AS50" s="93">
        <v>0</v>
      </c>
      <c r="AT50" s="93">
        <v>0</v>
      </c>
      <c r="AU50" s="93">
        <v>0</v>
      </c>
      <c r="AV50" s="93">
        <v>0</v>
      </c>
      <c r="AW50" s="91"/>
      <c r="AX50" s="97"/>
      <c r="AY50" s="91"/>
      <c r="AZ50" s="93">
        <v>0</v>
      </c>
    </row>
    <row r="51" spans="1:52" x14ac:dyDescent="0.35">
      <c r="A51" s="90">
        <v>890303841</v>
      </c>
      <c r="B51" s="91" t="s">
        <v>328</v>
      </c>
      <c r="C51" s="91" t="s">
        <v>2</v>
      </c>
      <c r="D51" s="91">
        <v>424817</v>
      </c>
      <c r="E51" s="91" t="s">
        <v>223</v>
      </c>
      <c r="F51" s="91" t="s">
        <v>358</v>
      </c>
      <c r="G51" s="92">
        <v>45505</v>
      </c>
      <c r="H51" s="92">
        <v>45505</v>
      </c>
      <c r="I51" s="93">
        <v>1284731</v>
      </c>
      <c r="J51" s="93">
        <v>1284731</v>
      </c>
      <c r="K51" s="94"/>
      <c r="L51" s="91" t="s">
        <v>316</v>
      </c>
      <c r="M51" s="91" t="s">
        <v>330</v>
      </c>
      <c r="N51" s="93">
        <v>0</v>
      </c>
      <c r="O51" s="95"/>
      <c r="P51" s="96"/>
      <c r="Q51" s="91"/>
      <c r="R51" s="91"/>
      <c r="S51" s="91" t="s">
        <v>331</v>
      </c>
      <c r="T51" s="97">
        <v>45505</v>
      </c>
      <c r="U51" s="97">
        <v>45569</v>
      </c>
      <c r="V51" s="97"/>
      <c r="W51" s="97">
        <v>45588</v>
      </c>
      <c r="X51" s="93">
        <v>1284731</v>
      </c>
      <c r="Y51" s="93">
        <v>0</v>
      </c>
      <c r="Z51" s="93">
        <v>0</v>
      </c>
      <c r="AA51" s="93">
        <v>1284731</v>
      </c>
      <c r="AB51" s="91"/>
      <c r="AC51" s="91" t="s">
        <v>359</v>
      </c>
      <c r="AD51" s="93">
        <v>0</v>
      </c>
      <c r="AE51" s="95"/>
      <c r="AF51" s="93">
        <v>1284731</v>
      </c>
      <c r="AG51" s="95" t="s">
        <v>304</v>
      </c>
      <c r="AH51" s="95" t="s">
        <v>359</v>
      </c>
      <c r="AI51" s="95" t="s">
        <v>333</v>
      </c>
      <c r="AJ51" s="95" t="s">
        <v>334</v>
      </c>
      <c r="AK51" s="95" t="s">
        <v>335</v>
      </c>
      <c r="AL51" s="93">
        <v>0</v>
      </c>
      <c r="AM51" s="93">
        <v>1284731</v>
      </c>
      <c r="AN51" s="93">
        <v>0</v>
      </c>
      <c r="AO51" s="93">
        <v>0</v>
      </c>
      <c r="AP51" s="93">
        <v>0</v>
      </c>
      <c r="AQ51" s="93">
        <v>0</v>
      </c>
      <c r="AR51" s="93">
        <v>0</v>
      </c>
      <c r="AS51" s="93">
        <v>0</v>
      </c>
      <c r="AT51" s="93">
        <v>0</v>
      </c>
      <c r="AU51" s="93">
        <v>0</v>
      </c>
      <c r="AV51" s="93">
        <v>0</v>
      </c>
      <c r="AW51" s="91"/>
      <c r="AX51" s="97"/>
      <c r="AY51" s="91"/>
      <c r="AZ51" s="93">
        <v>0</v>
      </c>
    </row>
    <row r="52" spans="1:52" x14ac:dyDescent="0.35">
      <c r="A52" s="90">
        <v>890303841</v>
      </c>
      <c r="B52" s="91" t="s">
        <v>328</v>
      </c>
      <c r="C52" s="91" t="s">
        <v>1</v>
      </c>
      <c r="D52" s="91">
        <v>439186</v>
      </c>
      <c r="E52" s="91" t="s">
        <v>206</v>
      </c>
      <c r="F52" s="91" t="s">
        <v>360</v>
      </c>
      <c r="G52" s="92">
        <v>45535</v>
      </c>
      <c r="H52" s="92">
        <v>45535</v>
      </c>
      <c r="I52" s="93">
        <v>1694819</v>
      </c>
      <c r="J52" s="93">
        <v>1694819</v>
      </c>
      <c r="K52" s="94"/>
      <c r="L52" s="91" t="s">
        <v>316</v>
      </c>
      <c r="M52" s="91" t="s">
        <v>330</v>
      </c>
      <c r="N52" s="93">
        <v>0</v>
      </c>
      <c r="O52" s="95"/>
      <c r="P52" s="96"/>
      <c r="Q52" s="91"/>
      <c r="R52" s="91"/>
      <c r="S52" s="91" t="s">
        <v>331</v>
      </c>
      <c r="T52" s="97">
        <v>45535</v>
      </c>
      <c r="U52" s="97">
        <v>45546</v>
      </c>
      <c r="V52" s="97"/>
      <c r="W52" s="97">
        <v>45569</v>
      </c>
      <c r="X52" s="93">
        <v>1694819</v>
      </c>
      <c r="Y52" s="93">
        <v>0</v>
      </c>
      <c r="Z52" s="93">
        <v>0</v>
      </c>
      <c r="AA52" s="93">
        <v>1694819</v>
      </c>
      <c r="AB52" s="91"/>
      <c r="AC52" s="91" t="s">
        <v>361</v>
      </c>
      <c r="AD52" s="93">
        <v>0</v>
      </c>
      <c r="AE52" s="95"/>
      <c r="AF52" s="93">
        <v>1694819</v>
      </c>
      <c r="AG52" s="95" t="s">
        <v>304</v>
      </c>
      <c r="AH52" s="95" t="s">
        <v>361</v>
      </c>
      <c r="AI52" s="95" t="s">
        <v>333</v>
      </c>
      <c r="AJ52" s="95" t="s">
        <v>335</v>
      </c>
      <c r="AK52" s="95" t="s">
        <v>335</v>
      </c>
      <c r="AL52" s="93">
        <v>0</v>
      </c>
      <c r="AM52" s="93">
        <v>1694819</v>
      </c>
      <c r="AN52" s="93">
        <v>0</v>
      </c>
      <c r="AO52" s="93">
        <v>0</v>
      </c>
      <c r="AP52" s="93">
        <v>0</v>
      </c>
      <c r="AQ52" s="93">
        <v>0</v>
      </c>
      <c r="AR52" s="93">
        <v>0</v>
      </c>
      <c r="AS52" s="93">
        <v>0</v>
      </c>
      <c r="AT52" s="93">
        <v>0</v>
      </c>
      <c r="AU52" s="93">
        <v>0</v>
      </c>
      <c r="AV52" s="93">
        <v>0</v>
      </c>
      <c r="AW52" s="91"/>
      <c r="AX52" s="97"/>
      <c r="AY52" s="91"/>
      <c r="AZ52" s="93">
        <v>0</v>
      </c>
    </row>
    <row r="53" spans="1:52" x14ac:dyDescent="0.35">
      <c r="A53" s="90">
        <v>890303841</v>
      </c>
      <c r="B53" s="91" t="s">
        <v>328</v>
      </c>
      <c r="C53" s="91" t="s">
        <v>1</v>
      </c>
      <c r="D53" s="91">
        <v>421718</v>
      </c>
      <c r="E53" s="91" t="s">
        <v>146</v>
      </c>
      <c r="F53" s="91" t="s">
        <v>362</v>
      </c>
      <c r="G53" s="92">
        <v>45443</v>
      </c>
      <c r="H53" s="92">
        <v>45443</v>
      </c>
      <c r="I53" s="93">
        <v>5779205</v>
      </c>
      <c r="J53" s="93">
        <v>5779205</v>
      </c>
      <c r="K53" s="94"/>
      <c r="L53" s="91" t="s">
        <v>316</v>
      </c>
      <c r="M53" s="91" t="s">
        <v>330</v>
      </c>
      <c r="N53" s="93">
        <v>0</v>
      </c>
      <c r="O53" s="95"/>
      <c r="P53" s="96"/>
      <c r="Q53" s="91"/>
      <c r="R53" s="91"/>
      <c r="S53" s="91" t="s">
        <v>331</v>
      </c>
      <c r="T53" s="97">
        <v>45443</v>
      </c>
      <c r="U53" s="97">
        <v>45505</v>
      </c>
      <c r="V53" s="97"/>
      <c r="W53" s="97">
        <v>45526</v>
      </c>
      <c r="X53" s="93">
        <v>5779205</v>
      </c>
      <c r="Y53" s="93">
        <v>0</v>
      </c>
      <c r="Z53" s="93">
        <v>0</v>
      </c>
      <c r="AA53" s="93">
        <v>5779205</v>
      </c>
      <c r="AB53" s="91"/>
      <c r="AC53" s="91" t="s">
        <v>363</v>
      </c>
      <c r="AD53" s="93">
        <v>0</v>
      </c>
      <c r="AE53" s="95"/>
      <c r="AF53" s="93">
        <v>5779205</v>
      </c>
      <c r="AG53" s="95" t="s">
        <v>304</v>
      </c>
      <c r="AH53" s="95" t="s">
        <v>363</v>
      </c>
      <c r="AI53" s="95" t="s">
        <v>333</v>
      </c>
      <c r="AJ53" s="95" t="s">
        <v>334</v>
      </c>
      <c r="AK53" s="95" t="s">
        <v>335</v>
      </c>
      <c r="AL53" s="93">
        <v>0</v>
      </c>
      <c r="AM53" s="93">
        <v>5779205</v>
      </c>
      <c r="AN53" s="93">
        <v>0</v>
      </c>
      <c r="AO53" s="93">
        <v>0</v>
      </c>
      <c r="AP53" s="93">
        <v>0</v>
      </c>
      <c r="AQ53" s="93">
        <v>0</v>
      </c>
      <c r="AR53" s="93">
        <v>0</v>
      </c>
      <c r="AS53" s="93">
        <v>0</v>
      </c>
      <c r="AT53" s="93">
        <v>0</v>
      </c>
      <c r="AU53" s="93">
        <v>0</v>
      </c>
      <c r="AV53" s="93">
        <v>0</v>
      </c>
      <c r="AW53" s="91"/>
      <c r="AX53" s="97"/>
      <c r="AY53" s="91"/>
      <c r="AZ53" s="93">
        <v>0</v>
      </c>
    </row>
    <row r="54" spans="1:52" x14ac:dyDescent="0.35">
      <c r="A54" s="90">
        <v>890303841</v>
      </c>
      <c r="B54" s="91" t="s">
        <v>328</v>
      </c>
      <c r="C54" s="91" t="s">
        <v>2</v>
      </c>
      <c r="D54" s="91">
        <v>302533</v>
      </c>
      <c r="E54" s="91" t="s">
        <v>40</v>
      </c>
      <c r="F54" s="91" t="s">
        <v>364</v>
      </c>
      <c r="G54" s="92">
        <v>44948</v>
      </c>
      <c r="H54" s="92">
        <v>44948</v>
      </c>
      <c r="I54" s="93">
        <v>80832</v>
      </c>
      <c r="J54" s="93">
        <v>80832</v>
      </c>
      <c r="K54" s="94"/>
      <c r="L54" s="91" t="s">
        <v>316</v>
      </c>
      <c r="M54" s="91" t="s">
        <v>330</v>
      </c>
      <c r="N54" s="93">
        <v>0</v>
      </c>
      <c r="O54" s="95"/>
      <c r="P54" s="96"/>
      <c r="Q54" s="91"/>
      <c r="R54" s="91"/>
      <c r="S54" s="91" t="s">
        <v>331</v>
      </c>
      <c r="T54" s="97">
        <v>44948</v>
      </c>
      <c r="U54" s="97">
        <v>45034</v>
      </c>
      <c r="V54" s="97">
        <v>45034</v>
      </c>
      <c r="W54" s="97">
        <v>45040</v>
      </c>
      <c r="X54" s="93">
        <v>80832</v>
      </c>
      <c r="Y54" s="93">
        <v>0</v>
      </c>
      <c r="Z54" s="93">
        <v>0</v>
      </c>
      <c r="AA54" s="93">
        <v>80832</v>
      </c>
      <c r="AB54" s="91"/>
      <c r="AC54" s="91" t="s">
        <v>365</v>
      </c>
      <c r="AD54" s="93">
        <v>0</v>
      </c>
      <c r="AE54" s="95"/>
      <c r="AF54" s="93">
        <v>80832</v>
      </c>
      <c r="AG54" s="95" t="s">
        <v>304</v>
      </c>
      <c r="AH54" s="95" t="s">
        <v>366</v>
      </c>
      <c r="AI54" s="95" t="s">
        <v>367</v>
      </c>
      <c r="AJ54" s="95" t="s">
        <v>368</v>
      </c>
      <c r="AK54" s="95" t="s">
        <v>369</v>
      </c>
      <c r="AL54" s="93">
        <v>0</v>
      </c>
      <c r="AM54" s="93">
        <v>80832</v>
      </c>
      <c r="AN54" s="93">
        <v>0</v>
      </c>
      <c r="AO54" s="93">
        <v>0</v>
      </c>
      <c r="AP54" s="93">
        <v>0</v>
      </c>
      <c r="AQ54" s="93">
        <v>0</v>
      </c>
      <c r="AR54" s="93">
        <v>0</v>
      </c>
      <c r="AS54" s="93">
        <v>0</v>
      </c>
      <c r="AT54" s="93">
        <v>0</v>
      </c>
      <c r="AU54" s="93">
        <v>0</v>
      </c>
      <c r="AV54" s="93">
        <v>0</v>
      </c>
      <c r="AW54" s="91"/>
      <c r="AX54" s="97"/>
      <c r="AY54" s="91"/>
      <c r="AZ54" s="93">
        <v>0</v>
      </c>
    </row>
    <row r="55" spans="1:52" x14ac:dyDescent="0.35">
      <c r="A55" s="90">
        <v>890303841</v>
      </c>
      <c r="B55" s="91" t="s">
        <v>328</v>
      </c>
      <c r="C55" s="91" t="s">
        <v>2</v>
      </c>
      <c r="D55" s="91">
        <v>302534</v>
      </c>
      <c r="E55" s="91" t="s">
        <v>41</v>
      </c>
      <c r="F55" s="91" t="s">
        <v>370</v>
      </c>
      <c r="G55" s="92">
        <v>44948</v>
      </c>
      <c r="H55" s="92">
        <v>44948</v>
      </c>
      <c r="I55" s="93">
        <v>5620962</v>
      </c>
      <c r="J55" s="93">
        <v>5620962</v>
      </c>
      <c r="K55" s="94"/>
      <c r="L55" s="91" t="s">
        <v>316</v>
      </c>
      <c r="M55" s="91" t="s">
        <v>330</v>
      </c>
      <c r="N55" s="93">
        <v>0</v>
      </c>
      <c r="O55" s="95"/>
      <c r="P55" s="96"/>
      <c r="Q55" s="91"/>
      <c r="R55" s="91"/>
      <c r="S55" s="91" t="s">
        <v>331</v>
      </c>
      <c r="T55" s="97">
        <v>44948</v>
      </c>
      <c r="U55" s="97">
        <v>45034</v>
      </c>
      <c r="V55" s="97">
        <v>45097</v>
      </c>
      <c r="W55" s="97">
        <v>45038</v>
      </c>
      <c r="X55" s="93">
        <v>5620962</v>
      </c>
      <c r="Y55" s="93">
        <v>0</v>
      </c>
      <c r="Z55" s="93">
        <v>0</v>
      </c>
      <c r="AA55" s="93">
        <v>5620962</v>
      </c>
      <c r="AB55" s="91"/>
      <c r="AC55" s="91" t="s">
        <v>371</v>
      </c>
      <c r="AD55" s="93">
        <v>0</v>
      </c>
      <c r="AE55" s="95"/>
      <c r="AF55" s="93">
        <v>5620962</v>
      </c>
      <c r="AG55" s="95" t="s">
        <v>304</v>
      </c>
      <c r="AH55" s="95" t="s">
        <v>372</v>
      </c>
      <c r="AI55" s="95" t="s">
        <v>373</v>
      </c>
      <c r="AJ55" s="95" t="s">
        <v>368</v>
      </c>
      <c r="AK55" s="95" t="s">
        <v>369</v>
      </c>
      <c r="AL55" s="93">
        <v>0</v>
      </c>
      <c r="AM55" s="93">
        <v>5620962</v>
      </c>
      <c r="AN55" s="93">
        <v>0</v>
      </c>
      <c r="AO55" s="93">
        <v>0</v>
      </c>
      <c r="AP55" s="93">
        <v>0</v>
      </c>
      <c r="AQ55" s="93">
        <v>0</v>
      </c>
      <c r="AR55" s="93">
        <v>0</v>
      </c>
      <c r="AS55" s="93">
        <v>0</v>
      </c>
      <c r="AT55" s="93">
        <v>0</v>
      </c>
      <c r="AU55" s="93">
        <v>0</v>
      </c>
      <c r="AV55" s="93">
        <v>0</v>
      </c>
      <c r="AW55" s="91"/>
      <c r="AX55" s="97"/>
      <c r="AY55" s="91"/>
      <c r="AZ55" s="93">
        <v>0</v>
      </c>
    </row>
    <row r="56" spans="1:52" x14ac:dyDescent="0.35">
      <c r="A56" s="90">
        <v>890303841</v>
      </c>
      <c r="B56" s="91" t="s">
        <v>328</v>
      </c>
      <c r="C56" s="91" t="s">
        <v>1</v>
      </c>
      <c r="D56" s="91">
        <v>369480</v>
      </c>
      <c r="E56" s="91" t="s">
        <v>45</v>
      </c>
      <c r="F56" s="91" t="s">
        <v>374</v>
      </c>
      <c r="G56" s="92">
        <v>44847</v>
      </c>
      <c r="H56" s="92">
        <v>44847</v>
      </c>
      <c r="I56" s="93">
        <v>36630</v>
      </c>
      <c r="J56" s="93">
        <v>140400</v>
      </c>
      <c r="K56" s="94"/>
      <c r="L56" s="91" t="s">
        <v>316</v>
      </c>
      <c r="M56" s="91" t="s">
        <v>330</v>
      </c>
      <c r="N56" s="93">
        <v>0</v>
      </c>
      <c r="O56" s="95"/>
      <c r="P56" s="96"/>
      <c r="Q56" s="91"/>
      <c r="R56" s="91"/>
      <c r="S56" s="91" t="s">
        <v>331</v>
      </c>
      <c r="T56" s="97">
        <v>44847</v>
      </c>
      <c r="U56" s="97">
        <v>45485</v>
      </c>
      <c r="V56" s="97"/>
      <c r="W56" s="97">
        <v>45495</v>
      </c>
      <c r="X56" s="93">
        <v>140400</v>
      </c>
      <c r="Y56" s="93">
        <v>0</v>
      </c>
      <c r="Z56" s="93">
        <v>0</v>
      </c>
      <c r="AA56" s="93">
        <v>140400</v>
      </c>
      <c r="AB56" s="91"/>
      <c r="AC56" s="91" t="s">
        <v>375</v>
      </c>
      <c r="AD56" s="93">
        <v>0</v>
      </c>
      <c r="AE56" s="95"/>
      <c r="AF56" s="93">
        <v>140400</v>
      </c>
      <c r="AG56" s="95" t="s">
        <v>304</v>
      </c>
      <c r="AH56" s="95" t="s">
        <v>375</v>
      </c>
      <c r="AI56" s="95" t="s">
        <v>376</v>
      </c>
      <c r="AJ56" s="95" t="s">
        <v>334</v>
      </c>
      <c r="AK56" s="95" t="s">
        <v>335</v>
      </c>
      <c r="AL56" s="93">
        <v>0</v>
      </c>
      <c r="AM56" s="93">
        <v>140400</v>
      </c>
      <c r="AN56" s="93">
        <v>0</v>
      </c>
      <c r="AO56" s="93">
        <v>0</v>
      </c>
      <c r="AP56" s="93">
        <v>0</v>
      </c>
      <c r="AQ56" s="93">
        <v>0</v>
      </c>
      <c r="AR56" s="93">
        <v>0</v>
      </c>
      <c r="AS56" s="93">
        <v>0</v>
      </c>
      <c r="AT56" s="93">
        <v>0</v>
      </c>
      <c r="AU56" s="93">
        <v>0</v>
      </c>
      <c r="AV56" s="93">
        <v>0</v>
      </c>
      <c r="AW56" s="91"/>
      <c r="AX56" s="97"/>
      <c r="AY56" s="91"/>
      <c r="AZ56" s="93">
        <v>0</v>
      </c>
    </row>
    <row r="57" spans="1:52" x14ac:dyDescent="0.35">
      <c r="A57" s="90">
        <v>890303841</v>
      </c>
      <c r="B57" s="91" t="s">
        <v>328</v>
      </c>
      <c r="C57" s="91" t="s">
        <v>0</v>
      </c>
      <c r="D57" s="91">
        <v>277036</v>
      </c>
      <c r="E57" s="91" t="s">
        <v>13</v>
      </c>
      <c r="F57" s="91" t="s">
        <v>377</v>
      </c>
      <c r="G57" s="92">
        <v>44371</v>
      </c>
      <c r="H57" s="92">
        <v>44371</v>
      </c>
      <c r="I57" s="93">
        <v>141400</v>
      </c>
      <c r="J57" s="93">
        <v>141400</v>
      </c>
      <c r="K57" s="94"/>
      <c r="L57" s="91" t="s">
        <v>316</v>
      </c>
      <c r="M57" s="91" t="s">
        <v>330</v>
      </c>
      <c r="N57" s="93">
        <v>0</v>
      </c>
      <c r="O57" s="95"/>
      <c r="P57" s="96"/>
      <c r="Q57" s="91"/>
      <c r="R57" s="91"/>
      <c r="S57" s="91" t="s">
        <v>331</v>
      </c>
      <c r="T57" s="97">
        <v>44371</v>
      </c>
      <c r="U57" s="97">
        <v>45485</v>
      </c>
      <c r="V57" s="97"/>
      <c r="W57" s="97">
        <v>45495</v>
      </c>
      <c r="X57" s="93">
        <v>141400</v>
      </c>
      <c r="Y57" s="93">
        <v>0</v>
      </c>
      <c r="Z57" s="93">
        <v>0</v>
      </c>
      <c r="AA57" s="93">
        <v>141400</v>
      </c>
      <c r="AB57" s="91"/>
      <c r="AC57" s="91" t="s">
        <v>378</v>
      </c>
      <c r="AD57" s="93">
        <v>0</v>
      </c>
      <c r="AE57" s="95"/>
      <c r="AF57" s="93">
        <v>141400</v>
      </c>
      <c r="AG57" s="95" t="s">
        <v>304</v>
      </c>
      <c r="AH57" s="95" t="s">
        <v>378</v>
      </c>
      <c r="AI57" s="95" t="s">
        <v>376</v>
      </c>
      <c r="AJ57" s="95" t="s">
        <v>334</v>
      </c>
      <c r="AK57" s="95" t="s">
        <v>335</v>
      </c>
      <c r="AL57" s="93">
        <v>0</v>
      </c>
      <c r="AM57" s="93">
        <v>141400</v>
      </c>
      <c r="AN57" s="93">
        <v>0</v>
      </c>
      <c r="AO57" s="93">
        <v>0</v>
      </c>
      <c r="AP57" s="93">
        <v>0</v>
      </c>
      <c r="AQ57" s="93">
        <v>0</v>
      </c>
      <c r="AR57" s="93">
        <v>0</v>
      </c>
      <c r="AS57" s="93">
        <v>0</v>
      </c>
      <c r="AT57" s="93">
        <v>0</v>
      </c>
      <c r="AU57" s="93">
        <v>0</v>
      </c>
      <c r="AV57" s="93">
        <v>0</v>
      </c>
      <c r="AW57" s="91"/>
      <c r="AX57" s="97"/>
      <c r="AY57" s="91"/>
      <c r="AZ57" s="93">
        <v>0</v>
      </c>
    </row>
    <row r="58" spans="1:52" x14ac:dyDescent="0.35">
      <c r="A58" s="90">
        <v>890303841</v>
      </c>
      <c r="B58" s="91" t="s">
        <v>328</v>
      </c>
      <c r="C58" s="91" t="s">
        <v>1</v>
      </c>
      <c r="D58" s="91">
        <v>373991</v>
      </c>
      <c r="E58" s="91" t="s">
        <v>43</v>
      </c>
      <c r="F58" s="91" t="s">
        <v>379</v>
      </c>
      <c r="G58" s="92">
        <v>44879</v>
      </c>
      <c r="H58" s="92">
        <v>44879</v>
      </c>
      <c r="I58" s="93">
        <v>297084</v>
      </c>
      <c r="J58" s="93">
        <v>297084</v>
      </c>
      <c r="K58" s="94"/>
      <c r="L58" s="91" t="s">
        <v>316</v>
      </c>
      <c r="M58" s="91" t="s">
        <v>330</v>
      </c>
      <c r="N58" s="93">
        <v>0</v>
      </c>
      <c r="O58" s="95"/>
      <c r="P58" s="96"/>
      <c r="Q58" s="91"/>
      <c r="R58" s="91"/>
      <c r="S58" s="91" t="s">
        <v>331</v>
      </c>
      <c r="T58" s="97">
        <v>44879</v>
      </c>
      <c r="U58" s="97">
        <v>45485</v>
      </c>
      <c r="V58" s="97"/>
      <c r="W58" s="97">
        <v>45495</v>
      </c>
      <c r="X58" s="93">
        <v>297084</v>
      </c>
      <c r="Y58" s="93">
        <v>0</v>
      </c>
      <c r="Z58" s="93">
        <v>0</v>
      </c>
      <c r="AA58" s="93">
        <v>297084</v>
      </c>
      <c r="AB58" s="91"/>
      <c r="AC58" s="91" t="s">
        <v>380</v>
      </c>
      <c r="AD58" s="93">
        <v>0</v>
      </c>
      <c r="AE58" s="95"/>
      <c r="AF58" s="93">
        <v>297084</v>
      </c>
      <c r="AG58" s="95" t="s">
        <v>304</v>
      </c>
      <c r="AH58" s="95" t="s">
        <v>380</v>
      </c>
      <c r="AI58" s="95" t="s">
        <v>376</v>
      </c>
      <c r="AJ58" s="95" t="s">
        <v>334</v>
      </c>
      <c r="AK58" s="95" t="s">
        <v>335</v>
      </c>
      <c r="AL58" s="93">
        <v>0</v>
      </c>
      <c r="AM58" s="93">
        <v>297084</v>
      </c>
      <c r="AN58" s="93">
        <v>0</v>
      </c>
      <c r="AO58" s="93">
        <v>0</v>
      </c>
      <c r="AP58" s="93">
        <v>0</v>
      </c>
      <c r="AQ58" s="93">
        <v>0</v>
      </c>
      <c r="AR58" s="93">
        <v>0</v>
      </c>
      <c r="AS58" s="93">
        <v>0</v>
      </c>
      <c r="AT58" s="93">
        <v>0</v>
      </c>
      <c r="AU58" s="93">
        <v>0</v>
      </c>
      <c r="AV58" s="93">
        <v>0</v>
      </c>
      <c r="AW58" s="91"/>
      <c r="AX58" s="97"/>
      <c r="AY58" s="91"/>
      <c r="AZ58" s="93">
        <v>0</v>
      </c>
    </row>
    <row r="59" spans="1:52" x14ac:dyDescent="0.35">
      <c r="A59" s="90">
        <v>890303841</v>
      </c>
      <c r="B59" s="91" t="s">
        <v>328</v>
      </c>
      <c r="C59" s="91" t="s">
        <v>0</v>
      </c>
      <c r="D59" s="91">
        <v>265892</v>
      </c>
      <c r="E59" s="91" t="s">
        <v>12</v>
      </c>
      <c r="F59" s="91" t="s">
        <v>381</v>
      </c>
      <c r="G59" s="92">
        <v>44286</v>
      </c>
      <c r="H59" s="92">
        <v>44286</v>
      </c>
      <c r="I59" s="93">
        <v>416711</v>
      </c>
      <c r="J59" s="93">
        <v>416711</v>
      </c>
      <c r="K59" s="94"/>
      <c r="L59" s="91" t="s">
        <v>316</v>
      </c>
      <c r="M59" s="91" t="s">
        <v>330</v>
      </c>
      <c r="N59" s="93">
        <v>0</v>
      </c>
      <c r="O59" s="95"/>
      <c r="P59" s="96"/>
      <c r="Q59" s="91"/>
      <c r="R59" s="91"/>
      <c r="S59" s="91" t="s">
        <v>331</v>
      </c>
      <c r="T59" s="97">
        <v>44286</v>
      </c>
      <c r="U59" s="97">
        <v>45488</v>
      </c>
      <c r="V59" s="97"/>
      <c r="W59" s="97">
        <v>45505</v>
      </c>
      <c r="X59" s="93">
        <v>416711</v>
      </c>
      <c r="Y59" s="93">
        <v>0</v>
      </c>
      <c r="Z59" s="93">
        <v>0</v>
      </c>
      <c r="AA59" s="93">
        <v>416711</v>
      </c>
      <c r="AB59" s="91"/>
      <c r="AC59" s="91" t="s">
        <v>382</v>
      </c>
      <c r="AD59" s="93">
        <v>0</v>
      </c>
      <c r="AE59" s="95"/>
      <c r="AF59" s="93">
        <v>416711</v>
      </c>
      <c r="AG59" s="95" t="s">
        <v>304</v>
      </c>
      <c r="AH59" s="95" t="s">
        <v>382</v>
      </c>
      <c r="AI59" s="95" t="s">
        <v>376</v>
      </c>
      <c r="AJ59" s="95" t="s">
        <v>334</v>
      </c>
      <c r="AK59" s="95" t="s">
        <v>335</v>
      </c>
      <c r="AL59" s="93">
        <v>0</v>
      </c>
      <c r="AM59" s="93">
        <v>416711</v>
      </c>
      <c r="AN59" s="93">
        <v>0</v>
      </c>
      <c r="AO59" s="93">
        <v>0</v>
      </c>
      <c r="AP59" s="93">
        <v>0</v>
      </c>
      <c r="AQ59" s="93">
        <v>0</v>
      </c>
      <c r="AR59" s="93">
        <v>0</v>
      </c>
      <c r="AS59" s="93">
        <v>0</v>
      </c>
      <c r="AT59" s="93">
        <v>0</v>
      </c>
      <c r="AU59" s="93">
        <v>0</v>
      </c>
      <c r="AV59" s="93">
        <v>0</v>
      </c>
      <c r="AW59" s="91"/>
      <c r="AX59" s="97"/>
      <c r="AY59" s="91"/>
      <c r="AZ59" s="93">
        <v>0</v>
      </c>
    </row>
    <row r="60" spans="1:52" x14ac:dyDescent="0.35">
      <c r="A60" s="90">
        <v>890303841</v>
      </c>
      <c r="B60" s="91" t="s">
        <v>328</v>
      </c>
      <c r="C60" s="91" t="s">
        <v>1</v>
      </c>
      <c r="D60" s="91">
        <v>346910</v>
      </c>
      <c r="E60" s="91" t="s">
        <v>48</v>
      </c>
      <c r="F60" s="91" t="s">
        <v>383</v>
      </c>
      <c r="G60" s="92">
        <v>44727</v>
      </c>
      <c r="H60" s="92">
        <v>44727</v>
      </c>
      <c r="I60" s="93">
        <v>1061747</v>
      </c>
      <c r="J60" s="93">
        <v>1061747</v>
      </c>
      <c r="K60" s="94"/>
      <c r="L60" s="91" t="s">
        <v>316</v>
      </c>
      <c r="M60" s="91" t="s">
        <v>330</v>
      </c>
      <c r="N60" s="93">
        <v>0</v>
      </c>
      <c r="O60" s="95"/>
      <c r="P60" s="96"/>
      <c r="Q60" s="91"/>
      <c r="R60" s="91"/>
      <c r="S60" s="91" t="s">
        <v>331</v>
      </c>
      <c r="T60" s="97">
        <v>44727</v>
      </c>
      <c r="U60" s="97">
        <v>45485</v>
      </c>
      <c r="V60" s="97"/>
      <c r="W60" s="97">
        <v>45495</v>
      </c>
      <c r="X60" s="93">
        <v>1061747</v>
      </c>
      <c r="Y60" s="93">
        <v>0</v>
      </c>
      <c r="Z60" s="93">
        <v>0</v>
      </c>
      <c r="AA60" s="93">
        <v>1061747</v>
      </c>
      <c r="AB60" s="91"/>
      <c r="AC60" s="91" t="s">
        <v>375</v>
      </c>
      <c r="AD60" s="93">
        <v>0</v>
      </c>
      <c r="AE60" s="95"/>
      <c r="AF60" s="93">
        <v>1061747</v>
      </c>
      <c r="AG60" s="95" t="s">
        <v>304</v>
      </c>
      <c r="AH60" s="95" t="s">
        <v>375</v>
      </c>
      <c r="AI60" s="95" t="s">
        <v>376</v>
      </c>
      <c r="AJ60" s="95" t="s">
        <v>334</v>
      </c>
      <c r="AK60" s="95" t="s">
        <v>335</v>
      </c>
      <c r="AL60" s="93">
        <v>0</v>
      </c>
      <c r="AM60" s="93">
        <v>1061747</v>
      </c>
      <c r="AN60" s="93">
        <v>0</v>
      </c>
      <c r="AO60" s="93">
        <v>0</v>
      </c>
      <c r="AP60" s="93">
        <v>0</v>
      </c>
      <c r="AQ60" s="93">
        <v>0</v>
      </c>
      <c r="AR60" s="93">
        <v>0</v>
      </c>
      <c r="AS60" s="93">
        <v>0</v>
      </c>
      <c r="AT60" s="93">
        <v>0</v>
      </c>
      <c r="AU60" s="93">
        <v>0</v>
      </c>
      <c r="AV60" s="93">
        <v>0</v>
      </c>
      <c r="AW60" s="91"/>
      <c r="AX60" s="97"/>
      <c r="AY60" s="91"/>
      <c r="AZ60" s="93">
        <v>0</v>
      </c>
    </row>
    <row r="61" spans="1:52" x14ac:dyDescent="0.35">
      <c r="A61" s="90">
        <v>890303841</v>
      </c>
      <c r="B61" s="91" t="s">
        <v>328</v>
      </c>
      <c r="C61" s="91" t="s">
        <v>1</v>
      </c>
      <c r="D61" s="91">
        <v>417695</v>
      </c>
      <c r="E61" s="91" t="s">
        <v>143</v>
      </c>
      <c r="F61" s="91" t="s">
        <v>384</v>
      </c>
      <c r="G61" s="92">
        <v>45420</v>
      </c>
      <c r="H61" s="92">
        <v>45420</v>
      </c>
      <c r="I61" s="93">
        <v>3284944</v>
      </c>
      <c r="J61" s="93">
        <v>3284944</v>
      </c>
      <c r="K61" s="94"/>
      <c r="L61" s="91" t="s">
        <v>316</v>
      </c>
      <c r="M61" s="91" t="s">
        <v>330</v>
      </c>
      <c r="N61" s="93">
        <v>0</v>
      </c>
      <c r="O61" s="95"/>
      <c r="P61" s="96"/>
      <c r="Q61" s="91"/>
      <c r="R61" s="91"/>
      <c r="S61" s="91" t="s">
        <v>331</v>
      </c>
      <c r="T61" s="97">
        <v>45420</v>
      </c>
      <c r="U61" s="97">
        <v>45475</v>
      </c>
      <c r="V61" s="97"/>
      <c r="W61" s="97">
        <v>45500</v>
      </c>
      <c r="X61" s="93">
        <v>3284944</v>
      </c>
      <c r="Y61" s="93">
        <v>0</v>
      </c>
      <c r="Z61" s="93">
        <v>0</v>
      </c>
      <c r="AA61" s="93">
        <v>3284944</v>
      </c>
      <c r="AB61" s="91"/>
      <c r="AC61" s="91" t="s">
        <v>385</v>
      </c>
      <c r="AD61" s="93">
        <v>0</v>
      </c>
      <c r="AE61" s="95"/>
      <c r="AF61" s="93">
        <v>3284944</v>
      </c>
      <c r="AG61" s="95" t="s">
        <v>304</v>
      </c>
      <c r="AH61" s="95" t="s">
        <v>385</v>
      </c>
      <c r="AI61" s="95" t="s">
        <v>376</v>
      </c>
      <c r="AJ61" s="95" t="s">
        <v>386</v>
      </c>
      <c r="AK61" s="95" t="s">
        <v>369</v>
      </c>
      <c r="AL61" s="93">
        <v>0</v>
      </c>
      <c r="AM61" s="93">
        <v>3284944</v>
      </c>
      <c r="AN61" s="93">
        <v>0</v>
      </c>
      <c r="AO61" s="93">
        <v>0</v>
      </c>
      <c r="AP61" s="93">
        <v>0</v>
      </c>
      <c r="AQ61" s="93">
        <v>0</v>
      </c>
      <c r="AR61" s="93">
        <v>0</v>
      </c>
      <c r="AS61" s="93">
        <v>0</v>
      </c>
      <c r="AT61" s="93">
        <v>0</v>
      </c>
      <c r="AU61" s="93">
        <v>0</v>
      </c>
      <c r="AV61" s="93">
        <v>0</v>
      </c>
      <c r="AW61" s="91"/>
      <c r="AX61" s="97"/>
      <c r="AY61" s="91"/>
      <c r="AZ61" s="93">
        <v>0</v>
      </c>
    </row>
    <row r="62" spans="1:52" x14ac:dyDescent="0.35">
      <c r="A62" s="90">
        <v>890303841</v>
      </c>
      <c r="B62" s="91" t="s">
        <v>328</v>
      </c>
      <c r="C62" s="91" t="s">
        <v>1</v>
      </c>
      <c r="D62" s="91">
        <v>350203</v>
      </c>
      <c r="E62" s="91" t="s">
        <v>47</v>
      </c>
      <c r="F62" s="91" t="s">
        <v>387</v>
      </c>
      <c r="G62" s="92">
        <v>44743</v>
      </c>
      <c r="H62" s="92">
        <v>44743</v>
      </c>
      <c r="I62" s="93">
        <v>3689736</v>
      </c>
      <c r="J62" s="93">
        <v>3689736</v>
      </c>
      <c r="K62" s="94"/>
      <c r="L62" s="91" t="s">
        <v>316</v>
      </c>
      <c r="M62" s="91" t="s">
        <v>330</v>
      </c>
      <c r="N62" s="93">
        <v>0</v>
      </c>
      <c r="O62" s="95"/>
      <c r="P62" s="96"/>
      <c r="Q62" s="91"/>
      <c r="R62" s="91"/>
      <c r="S62" s="91" t="s">
        <v>331</v>
      </c>
      <c r="T62" s="97">
        <v>44743</v>
      </c>
      <c r="U62" s="97">
        <v>45485</v>
      </c>
      <c r="V62" s="97"/>
      <c r="W62" s="97">
        <v>45495</v>
      </c>
      <c r="X62" s="93">
        <v>3689736</v>
      </c>
      <c r="Y62" s="93">
        <v>0</v>
      </c>
      <c r="Z62" s="93">
        <v>0</v>
      </c>
      <c r="AA62" s="93">
        <v>3689736</v>
      </c>
      <c r="AB62" s="91"/>
      <c r="AC62" s="91" t="s">
        <v>375</v>
      </c>
      <c r="AD62" s="93">
        <v>0</v>
      </c>
      <c r="AE62" s="95"/>
      <c r="AF62" s="93">
        <v>3689736</v>
      </c>
      <c r="AG62" s="95" t="s">
        <v>304</v>
      </c>
      <c r="AH62" s="95" t="s">
        <v>375</v>
      </c>
      <c r="AI62" s="95" t="s">
        <v>376</v>
      </c>
      <c r="AJ62" s="95" t="s">
        <v>334</v>
      </c>
      <c r="AK62" s="95" t="s">
        <v>335</v>
      </c>
      <c r="AL62" s="93">
        <v>0</v>
      </c>
      <c r="AM62" s="93">
        <v>3689736</v>
      </c>
      <c r="AN62" s="93">
        <v>0</v>
      </c>
      <c r="AO62" s="93">
        <v>0</v>
      </c>
      <c r="AP62" s="93">
        <v>0</v>
      </c>
      <c r="AQ62" s="93">
        <v>0</v>
      </c>
      <c r="AR62" s="93">
        <v>0</v>
      </c>
      <c r="AS62" s="93">
        <v>0</v>
      </c>
      <c r="AT62" s="93">
        <v>0</v>
      </c>
      <c r="AU62" s="93">
        <v>0</v>
      </c>
      <c r="AV62" s="93">
        <v>0</v>
      </c>
      <c r="AW62" s="91"/>
      <c r="AX62" s="97"/>
      <c r="AY62" s="91"/>
      <c r="AZ62" s="93">
        <v>0</v>
      </c>
    </row>
    <row r="63" spans="1:52" x14ac:dyDescent="0.35">
      <c r="A63" s="90">
        <v>890303841</v>
      </c>
      <c r="B63" s="91" t="s">
        <v>328</v>
      </c>
      <c r="C63" s="91" t="s">
        <v>1</v>
      </c>
      <c r="D63" s="91">
        <v>369667</v>
      </c>
      <c r="E63" s="91" t="s">
        <v>46</v>
      </c>
      <c r="F63" s="91" t="s">
        <v>388</v>
      </c>
      <c r="G63" s="92">
        <v>44848</v>
      </c>
      <c r="H63" s="92">
        <v>44848</v>
      </c>
      <c r="I63" s="93">
        <v>4413928</v>
      </c>
      <c r="J63" s="93">
        <v>4413928</v>
      </c>
      <c r="K63" s="94"/>
      <c r="L63" s="91" t="s">
        <v>316</v>
      </c>
      <c r="M63" s="91" t="s">
        <v>330</v>
      </c>
      <c r="N63" s="93">
        <v>0</v>
      </c>
      <c r="O63" s="95"/>
      <c r="P63" s="96"/>
      <c r="Q63" s="91"/>
      <c r="R63" s="91"/>
      <c r="S63" s="91" t="s">
        <v>331</v>
      </c>
      <c r="T63" s="97">
        <v>44848</v>
      </c>
      <c r="U63" s="97">
        <v>45485</v>
      </c>
      <c r="V63" s="97"/>
      <c r="W63" s="97">
        <v>45495</v>
      </c>
      <c r="X63" s="93">
        <v>4413928</v>
      </c>
      <c r="Y63" s="93">
        <v>0</v>
      </c>
      <c r="Z63" s="93">
        <v>0</v>
      </c>
      <c r="AA63" s="93">
        <v>4413928</v>
      </c>
      <c r="AB63" s="91"/>
      <c r="AC63" s="91" t="s">
        <v>375</v>
      </c>
      <c r="AD63" s="93">
        <v>0</v>
      </c>
      <c r="AE63" s="95"/>
      <c r="AF63" s="93">
        <v>4413928</v>
      </c>
      <c r="AG63" s="95" t="s">
        <v>304</v>
      </c>
      <c r="AH63" s="95" t="s">
        <v>375</v>
      </c>
      <c r="AI63" s="95" t="s">
        <v>376</v>
      </c>
      <c r="AJ63" s="95" t="s">
        <v>334</v>
      </c>
      <c r="AK63" s="95" t="s">
        <v>335</v>
      </c>
      <c r="AL63" s="93">
        <v>0</v>
      </c>
      <c r="AM63" s="93">
        <v>4413928</v>
      </c>
      <c r="AN63" s="93">
        <v>0</v>
      </c>
      <c r="AO63" s="93">
        <v>0</v>
      </c>
      <c r="AP63" s="93">
        <v>0</v>
      </c>
      <c r="AQ63" s="93">
        <v>0</v>
      </c>
      <c r="AR63" s="93">
        <v>0</v>
      </c>
      <c r="AS63" s="93">
        <v>0</v>
      </c>
      <c r="AT63" s="93">
        <v>0</v>
      </c>
      <c r="AU63" s="93">
        <v>0</v>
      </c>
      <c r="AV63" s="93">
        <v>0</v>
      </c>
      <c r="AW63" s="91"/>
      <c r="AX63" s="97"/>
      <c r="AY63" s="91"/>
      <c r="AZ63" s="93">
        <v>0</v>
      </c>
    </row>
    <row r="64" spans="1:52" x14ac:dyDescent="0.35">
      <c r="A64" s="90">
        <v>890303841</v>
      </c>
      <c r="B64" s="91" t="s">
        <v>328</v>
      </c>
      <c r="C64" s="91" t="s">
        <v>1</v>
      </c>
      <c r="D64" s="91">
        <v>399510</v>
      </c>
      <c r="E64" s="91" t="s">
        <v>53</v>
      </c>
      <c r="F64" s="91" t="s">
        <v>389</v>
      </c>
      <c r="G64" s="92">
        <v>45114</v>
      </c>
      <c r="H64" s="92">
        <v>45114</v>
      </c>
      <c r="I64" s="93">
        <v>9336204</v>
      </c>
      <c r="J64" s="93">
        <v>9336204</v>
      </c>
      <c r="K64" s="94"/>
      <c r="L64" s="91" t="s">
        <v>316</v>
      </c>
      <c r="M64" s="91" t="s">
        <v>330</v>
      </c>
      <c r="N64" s="93">
        <v>0</v>
      </c>
      <c r="O64" s="95"/>
      <c r="P64" s="96"/>
      <c r="Q64" s="91"/>
      <c r="R64" s="91"/>
      <c r="S64" s="91" t="s">
        <v>331</v>
      </c>
      <c r="T64" s="97">
        <v>45114</v>
      </c>
      <c r="U64" s="97">
        <v>45485</v>
      </c>
      <c r="V64" s="97"/>
      <c r="W64" s="97">
        <v>45516</v>
      </c>
      <c r="X64" s="93">
        <v>9336204</v>
      </c>
      <c r="Y64" s="93">
        <v>0</v>
      </c>
      <c r="Z64" s="93">
        <v>0</v>
      </c>
      <c r="AA64" s="93">
        <v>9336204</v>
      </c>
      <c r="AB64" s="91"/>
      <c r="AC64" s="91" t="s">
        <v>390</v>
      </c>
      <c r="AD64" s="93">
        <v>0</v>
      </c>
      <c r="AE64" s="95"/>
      <c r="AF64" s="93">
        <v>9336204</v>
      </c>
      <c r="AG64" s="95" t="s">
        <v>304</v>
      </c>
      <c r="AH64" s="95" t="s">
        <v>390</v>
      </c>
      <c r="AI64" s="95" t="s">
        <v>376</v>
      </c>
      <c r="AJ64" s="95" t="s">
        <v>334</v>
      </c>
      <c r="AK64" s="95" t="s">
        <v>335</v>
      </c>
      <c r="AL64" s="93">
        <v>0</v>
      </c>
      <c r="AM64" s="93">
        <v>9336204</v>
      </c>
      <c r="AN64" s="93">
        <v>0</v>
      </c>
      <c r="AO64" s="93">
        <v>0</v>
      </c>
      <c r="AP64" s="93">
        <v>0</v>
      </c>
      <c r="AQ64" s="93">
        <v>0</v>
      </c>
      <c r="AR64" s="93">
        <v>0</v>
      </c>
      <c r="AS64" s="93">
        <v>0</v>
      </c>
      <c r="AT64" s="93">
        <v>0</v>
      </c>
      <c r="AU64" s="93">
        <v>0</v>
      </c>
      <c r="AV64" s="93">
        <v>0</v>
      </c>
      <c r="AW64" s="91"/>
      <c r="AX64" s="97"/>
      <c r="AY64" s="91"/>
      <c r="AZ64" s="93">
        <v>0</v>
      </c>
    </row>
    <row r="65" spans="1:52" x14ac:dyDescent="0.35">
      <c r="A65" s="90">
        <v>890303841</v>
      </c>
      <c r="B65" s="91" t="s">
        <v>328</v>
      </c>
      <c r="C65" s="91" t="s">
        <v>1</v>
      </c>
      <c r="D65" s="91">
        <v>314330</v>
      </c>
      <c r="E65" s="91" t="s">
        <v>49</v>
      </c>
      <c r="F65" s="91" t="s">
        <v>530</v>
      </c>
      <c r="G65" s="92">
        <v>44576</v>
      </c>
      <c r="H65" s="92">
        <v>44576</v>
      </c>
      <c r="I65" s="93">
        <v>3512760</v>
      </c>
      <c r="J65" s="93">
        <v>3512760</v>
      </c>
      <c r="K65" s="94"/>
      <c r="L65" s="91" t="s">
        <v>316</v>
      </c>
      <c r="M65" s="91" t="s">
        <v>330</v>
      </c>
      <c r="N65" s="93">
        <v>0</v>
      </c>
      <c r="O65" s="95"/>
      <c r="P65" s="96"/>
      <c r="Q65" s="91"/>
      <c r="R65" s="91"/>
      <c r="S65" s="91" t="s">
        <v>531</v>
      </c>
      <c r="T65" s="97">
        <v>44576</v>
      </c>
      <c r="U65" s="97"/>
      <c r="V65" s="97"/>
      <c r="W65" s="97"/>
      <c r="X65" s="93">
        <v>3512760</v>
      </c>
      <c r="Y65" s="93">
        <v>0</v>
      </c>
      <c r="Z65" s="93">
        <v>0</v>
      </c>
      <c r="AA65" s="93">
        <v>0</v>
      </c>
      <c r="AB65" s="91"/>
      <c r="AC65" s="91"/>
      <c r="AD65" s="93">
        <v>0</v>
      </c>
      <c r="AE65" s="95"/>
      <c r="AF65" s="93">
        <v>3512760</v>
      </c>
      <c r="AG65" s="95" t="s">
        <v>304</v>
      </c>
      <c r="AH65" s="95" t="s">
        <v>532</v>
      </c>
      <c r="AI65" s="95" t="s">
        <v>376</v>
      </c>
      <c r="AJ65" s="95" t="s">
        <v>335</v>
      </c>
      <c r="AK65" s="95" t="s">
        <v>335</v>
      </c>
      <c r="AL65" s="93">
        <v>0</v>
      </c>
      <c r="AM65" s="93">
        <v>3512760</v>
      </c>
      <c r="AN65" s="93">
        <v>0</v>
      </c>
      <c r="AO65" s="93">
        <v>0</v>
      </c>
      <c r="AP65" s="93">
        <v>0</v>
      </c>
      <c r="AQ65" s="93">
        <v>0</v>
      </c>
      <c r="AR65" s="93">
        <v>0</v>
      </c>
      <c r="AS65" s="93">
        <v>0</v>
      </c>
      <c r="AT65" s="93">
        <v>0</v>
      </c>
      <c r="AU65" s="93">
        <v>0</v>
      </c>
      <c r="AV65" s="93">
        <v>0</v>
      </c>
      <c r="AW65" s="91"/>
      <c r="AX65" s="97"/>
      <c r="AY65" s="91"/>
      <c r="AZ65" s="93">
        <v>0</v>
      </c>
    </row>
    <row r="66" spans="1:52" x14ac:dyDescent="0.35">
      <c r="A66" s="90">
        <v>890303841</v>
      </c>
      <c r="B66" s="91" t="s">
        <v>328</v>
      </c>
      <c r="C66" s="91" t="s">
        <v>1</v>
      </c>
      <c r="D66" s="91">
        <v>436573</v>
      </c>
      <c r="E66" s="91" t="s">
        <v>203</v>
      </c>
      <c r="F66" s="91" t="s">
        <v>527</v>
      </c>
      <c r="G66" s="92">
        <v>45522</v>
      </c>
      <c r="H66" s="92">
        <v>45522</v>
      </c>
      <c r="I66" s="93">
        <v>11973</v>
      </c>
      <c r="J66" s="93">
        <v>321011</v>
      </c>
      <c r="K66" s="94"/>
      <c r="L66" s="91" t="s">
        <v>317</v>
      </c>
      <c r="M66" s="91" t="s">
        <v>528</v>
      </c>
      <c r="N66" s="93">
        <v>0</v>
      </c>
      <c r="O66" s="95"/>
      <c r="P66" s="96"/>
      <c r="Q66" s="91"/>
      <c r="R66" s="91"/>
      <c r="S66" s="91" t="s">
        <v>529</v>
      </c>
      <c r="T66" s="97">
        <v>45522</v>
      </c>
      <c r="U66" s="97">
        <v>45659</v>
      </c>
      <c r="V66" s="97"/>
      <c r="W66" s="97"/>
      <c r="X66" s="93">
        <v>321011</v>
      </c>
      <c r="Y66" s="93">
        <v>0</v>
      </c>
      <c r="Z66" s="93">
        <v>0</v>
      </c>
      <c r="AA66" s="93">
        <v>0</v>
      </c>
      <c r="AB66" s="91"/>
      <c r="AC66" s="91"/>
      <c r="AD66" s="93">
        <v>0</v>
      </c>
      <c r="AE66" s="95"/>
      <c r="AF66" s="93">
        <v>0</v>
      </c>
      <c r="AG66" s="95"/>
      <c r="AH66" s="95"/>
      <c r="AI66" s="95"/>
      <c r="AJ66" s="95"/>
      <c r="AK66" s="95"/>
      <c r="AL66" s="93">
        <v>0</v>
      </c>
      <c r="AM66" s="93">
        <v>0</v>
      </c>
      <c r="AN66" s="93">
        <v>0</v>
      </c>
      <c r="AO66" s="93">
        <v>0</v>
      </c>
      <c r="AP66" s="93">
        <v>0</v>
      </c>
      <c r="AQ66" s="93">
        <v>0</v>
      </c>
      <c r="AR66" s="93">
        <v>0</v>
      </c>
      <c r="AS66" s="93">
        <v>321011</v>
      </c>
      <c r="AT66" s="93">
        <v>0</v>
      </c>
      <c r="AU66" s="93">
        <v>0</v>
      </c>
      <c r="AV66" s="93">
        <v>0</v>
      </c>
      <c r="AW66" s="91"/>
      <c r="AX66" s="97"/>
      <c r="AY66" s="91"/>
      <c r="AZ66" s="93">
        <v>0</v>
      </c>
    </row>
    <row r="67" spans="1:52" x14ac:dyDescent="0.35">
      <c r="A67" s="90">
        <v>890303841</v>
      </c>
      <c r="B67" s="91" t="s">
        <v>328</v>
      </c>
      <c r="C67" s="91" t="s">
        <v>2</v>
      </c>
      <c r="D67" s="91">
        <v>300824</v>
      </c>
      <c r="E67" s="91" t="s">
        <v>19</v>
      </c>
      <c r="F67" s="91" t="s">
        <v>533</v>
      </c>
      <c r="G67" s="92">
        <v>44938</v>
      </c>
      <c r="H67" s="92">
        <v>44938</v>
      </c>
      <c r="I67" s="93">
        <v>91198</v>
      </c>
      <c r="J67" s="93">
        <v>91198</v>
      </c>
      <c r="K67" s="94"/>
      <c r="L67" s="91" t="s">
        <v>317</v>
      </c>
      <c r="M67" s="91" t="s">
        <v>534</v>
      </c>
      <c r="N67" s="93">
        <v>0</v>
      </c>
      <c r="O67" s="95"/>
      <c r="P67" s="96"/>
      <c r="Q67" s="91"/>
      <c r="R67" s="91"/>
      <c r="S67" s="91" t="s">
        <v>531</v>
      </c>
      <c r="T67" s="97">
        <v>44938</v>
      </c>
      <c r="U67" s="97"/>
      <c r="V67" s="97"/>
      <c r="W67" s="97"/>
      <c r="X67" s="93">
        <v>91198</v>
      </c>
      <c r="Y67" s="93">
        <v>0</v>
      </c>
      <c r="Z67" s="93">
        <v>0</v>
      </c>
      <c r="AA67" s="93">
        <v>0</v>
      </c>
      <c r="AB67" s="91"/>
      <c r="AC67" s="91"/>
      <c r="AD67" s="93">
        <v>0</v>
      </c>
      <c r="AE67" s="95"/>
      <c r="AF67" s="93">
        <v>0</v>
      </c>
      <c r="AG67" s="95"/>
      <c r="AH67" s="95"/>
      <c r="AI67" s="95"/>
      <c r="AJ67" s="95"/>
      <c r="AK67" s="95"/>
      <c r="AL67" s="93">
        <v>0</v>
      </c>
      <c r="AM67" s="93">
        <v>0</v>
      </c>
      <c r="AN67" s="93">
        <v>91198</v>
      </c>
      <c r="AO67" s="93">
        <v>0</v>
      </c>
      <c r="AP67" s="93">
        <v>0</v>
      </c>
      <c r="AQ67" s="93">
        <v>0</v>
      </c>
      <c r="AR67" s="93">
        <v>0</v>
      </c>
      <c r="AS67" s="93">
        <v>0</v>
      </c>
      <c r="AT67" s="93">
        <v>0</v>
      </c>
      <c r="AU67" s="93">
        <v>0</v>
      </c>
      <c r="AV67" s="93">
        <v>0</v>
      </c>
      <c r="AW67" s="91"/>
      <c r="AX67" s="97"/>
      <c r="AY67" s="91"/>
      <c r="AZ67" s="93">
        <v>0</v>
      </c>
    </row>
    <row r="68" spans="1:52" x14ac:dyDescent="0.35">
      <c r="A68" s="90">
        <v>890303841</v>
      </c>
      <c r="B68" s="91" t="s">
        <v>328</v>
      </c>
      <c r="C68" s="91" t="s">
        <v>1</v>
      </c>
      <c r="D68" s="91">
        <v>408080</v>
      </c>
      <c r="E68" s="91" t="s">
        <v>78</v>
      </c>
      <c r="F68" s="91" t="s">
        <v>535</v>
      </c>
      <c r="G68" s="92">
        <v>45249</v>
      </c>
      <c r="H68" s="92">
        <v>45249</v>
      </c>
      <c r="I68" s="93">
        <v>95470</v>
      </c>
      <c r="J68" s="93">
        <v>95470</v>
      </c>
      <c r="K68" s="94"/>
      <c r="L68" s="91" t="s">
        <v>317</v>
      </c>
      <c r="M68" s="91" t="s">
        <v>534</v>
      </c>
      <c r="N68" s="93">
        <v>0</v>
      </c>
      <c r="O68" s="95"/>
      <c r="P68" s="96"/>
      <c r="Q68" s="91"/>
      <c r="R68" s="91"/>
      <c r="S68" s="91" t="s">
        <v>531</v>
      </c>
      <c r="T68" s="97">
        <v>45249</v>
      </c>
      <c r="U68" s="97"/>
      <c r="V68" s="97"/>
      <c r="W68" s="97"/>
      <c r="X68" s="93">
        <v>95470</v>
      </c>
      <c r="Y68" s="93">
        <v>0</v>
      </c>
      <c r="Z68" s="93">
        <v>0</v>
      </c>
      <c r="AA68" s="93">
        <v>0</v>
      </c>
      <c r="AB68" s="91"/>
      <c r="AC68" s="91"/>
      <c r="AD68" s="93">
        <v>0</v>
      </c>
      <c r="AE68" s="95"/>
      <c r="AF68" s="93">
        <v>0</v>
      </c>
      <c r="AG68" s="95"/>
      <c r="AH68" s="95"/>
      <c r="AI68" s="95"/>
      <c r="AJ68" s="95"/>
      <c r="AK68" s="95"/>
      <c r="AL68" s="93">
        <v>0</v>
      </c>
      <c r="AM68" s="93">
        <v>0</v>
      </c>
      <c r="AN68" s="93">
        <v>95470</v>
      </c>
      <c r="AO68" s="93">
        <v>0</v>
      </c>
      <c r="AP68" s="93">
        <v>0</v>
      </c>
      <c r="AQ68" s="93">
        <v>0</v>
      </c>
      <c r="AR68" s="93">
        <v>0</v>
      </c>
      <c r="AS68" s="93">
        <v>0</v>
      </c>
      <c r="AT68" s="93">
        <v>0</v>
      </c>
      <c r="AU68" s="93">
        <v>0</v>
      </c>
      <c r="AV68" s="93">
        <v>0</v>
      </c>
      <c r="AW68" s="91"/>
      <c r="AX68" s="97"/>
      <c r="AY68" s="91"/>
      <c r="AZ68" s="93">
        <v>0</v>
      </c>
    </row>
    <row r="69" spans="1:52" x14ac:dyDescent="0.35">
      <c r="A69" s="90">
        <v>890303841</v>
      </c>
      <c r="B69" s="91" t="s">
        <v>328</v>
      </c>
      <c r="C69" s="91" t="s">
        <v>2</v>
      </c>
      <c r="D69" s="91">
        <v>304814</v>
      </c>
      <c r="E69" s="91" t="s">
        <v>20</v>
      </c>
      <c r="F69" s="91" t="s">
        <v>536</v>
      </c>
      <c r="G69" s="92">
        <v>44958</v>
      </c>
      <c r="H69" s="92">
        <v>44958</v>
      </c>
      <c r="I69" s="93">
        <v>186591</v>
      </c>
      <c r="J69" s="93">
        <v>186591</v>
      </c>
      <c r="K69" s="94"/>
      <c r="L69" s="91" t="s">
        <v>317</v>
      </c>
      <c r="M69" s="91" t="s">
        <v>534</v>
      </c>
      <c r="N69" s="93">
        <v>0</v>
      </c>
      <c r="O69" s="95"/>
      <c r="P69" s="96"/>
      <c r="Q69" s="91"/>
      <c r="R69" s="91"/>
      <c r="S69" s="91" t="s">
        <v>531</v>
      </c>
      <c r="T69" s="97">
        <v>44958</v>
      </c>
      <c r="U69" s="97"/>
      <c r="V69" s="97"/>
      <c r="W69" s="97"/>
      <c r="X69" s="93">
        <v>186591</v>
      </c>
      <c r="Y69" s="93">
        <v>0</v>
      </c>
      <c r="Z69" s="93">
        <v>0</v>
      </c>
      <c r="AA69" s="93">
        <v>0</v>
      </c>
      <c r="AB69" s="91"/>
      <c r="AC69" s="91"/>
      <c r="AD69" s="93">
        <v>0</v>
      </c>
      <c r="AE69" s="95"/>
      <c r="AF69" s="93">
        <v>0</v>
      </c>
      <c r="AG69" s="95"/>
      <c r="AH69" s="95"/>
      <c r="AI69" s="95"/>
      <c r="AJ69" s="95"/>
      <c r="AK69" s="95"/>
      <c r="AL69" s="93">
        <v>0</v>
      </c>
      <c r="AM69" s="93">
        <v>0</v>
      </c>
      <c r="AN69" s="93">
        <v>186591</v>
      </c>
      <c r="AO69" s="93">
        <v>0</v>
      </c>
      <c r="AP69" s="93">
        <v>0</v>
      </c>
      <c r="AQ69" s="93">
        <v>0</v>
      </c>
      <c r="AR69" s="93">
        <v>0</v>
      </c>
      <c r="AS69" s="93">
        <v>0</v>
      </c>
      <c r="AT69" s="93">
        <v>0</v>
      </c>
      <c r="AU69" s="93">
        <v>0</v>
      </c>
      <c r="AV69" s="93">
        <v>0</v>
      </c>
      <c r="AW69" s="91"/>
      <c r="AX69" s="97"/>
      <c r="AY69" s="91"/>
      <c r="AZ69" s="93">
        <v>0</v>
      </c>
    </row>
    <row r="70" spans="1:52" x14ac:dyDescent="0.35">
      <c r="A70" s="90">
        <v>890303841</v>
      </c>
      <c r="B70" s="91" t="s">
        <v>328</v>
      </c>
      <c r="C70" s="91" t="s">
        <v>2</v>
      </c>
      <c r="D70" s="91">
        <v>309711</v>
      </c>
      <c r="E70" s="91" t="s">
        <v>21</v>
      </c>
      <c r="F70" s="91" t="s">
        <v>537</v>
      </c>
      <c r="G70" s="92">
        <v>44981</v>
      </c>
      <c r="H70" s="92">
        <v>44981</v>
      </c>
      <c r="I70" s="93">
        <v>200043</v>
      </c>
      <c r="J70" s="93">
        <v>200043</v>
      </c>
      <c r="K70" s="94"/>
      <c r="L70" s="91" t="s">
        <v>317</v>
      </c>
      <c r="M70" s="91" t="s">
        <v>534</v>
      </c>
      <c r="N70" s="93">
        <v>0</v>
      </c>
      <c r="O70" s="95"/>
      <c r="P70" s="96"/>
      <c r="Q70" s="91"/>
      <c r="R70" s="91"/>
      <c r="S70" s="91" t="s">
        <v>531</v>
      </c>
      <c r="T70" s="97">
        <v>44981</v>
      </c>
      <c r="U70" s="97"/>
      <c r="V70" s="97"/>
      <c r="W70" s="97"/>
      <c r="X70" s="93">
        <v>200043</v>
      </c>
      <c r="Y70" s="93">
        <v>0</v>
      </c>
      <c r="Z70" s="93">
        <v>0</v>
      </c>
      <c r="AA70" s="93">
        <v>0</v>
      </c>
      <c r="AB70" s="91"/>
      <c r="AC70" s="91"/>
      <c r="AD70" s="93">
        <v>0</v>
      </c>
      <c r="AE70" s="95"/>
      <c r="AF70" s="93">
        <v>0</v>
      </c>
      <c r="AG70" s="95"/>
      <c r="AH70" s="95"/>
      <c r="AI70" s="95"/>
      <c r="AJ70" s="95"/>
      <c r="AK70" s="95"/>
      <c r="AL70" s="93">
        <v>0</v>
      </c>
      <c r="AM70" s="93">
        <v>0</v>
      </c>
      <c r="AN70" s="93">
        <v>200043</v>
      </c>
      <c r="AO70" s="93">
        <v>0</v>
      </c>
      <c r="AP70" s="93">
        <v>0</v>
      </c>
      <c r="AQ70" s="93">
        <v>0</v>
      </c>
      <c r="AR70" s="93">
        <v>0</v>
      </c>
      <c r="AS70" s="93">
        <v>0</v>
      </c>
      <c r="AT70" s="93">
        <v>0</v>
      </c>
      <c r="AU70" s="93">
        <v>0</v>
      </c>
      <c r="AV70" s="93">
        <v>0</v>
      </c>
      <c r="AW70" s="91"/>
      <c r="AX70" s="97"/>
      <c r="AY70" s="91"/>
      <c r="AZ70" s="93">
        <v>0</v>
      </c>
    </row>
    <row r="71" spans="1:52" x14ac:dyDescent="0.35">
      <c r="A71" s="90">
        <v>890303841</v>
      </c>
      <c r="B71" s="91" t="s">
        <v>328</v>
      </c>
      <c r="C71" s="91" t="s">
        <v>1</v>
      </c>
      <c r="D71" s="91">
        <v>412222</v>
      </c>
      <c r="E71" s="91" t="s">
        <v>112</v>
      </c>
      <c r="F71" s="91" t="s">
        <v>538</v>
      </c>
      <c r="G71" s="92">
        <v>45339</v>
      </c>
      <c r="H71" s="92">
        <v>45339</v>
      </c>
      <c r="I71" s="93">
        <v>362262</v>
      </c>
      <c r="J71" s="93">
        <v>362262</v>
      </c>
      <c r="K71" s="94"/>
      <c r="L71" s="91" t="s">
        <v>317</v>
      </c>
      <c r="M71" s="91" t="s">
        <v>534</v>
      </c>
      <c r="N71" s="93">
        <v>0</v>
      </c>
      <c r="O71" s="95"/>
      <c r="P71" s="96"/>
      <c r="Q71" s="91"/>
      <c r="R71" s="91"/>
      <c r="S71" s="91" t="s">
        <v>531</v>
      </c>
      <c r="T71" s="97">
        <v>45339</v>
      </c>
      <c r="U71" s="97"/>
      <c r="V71" s="97"/>
      <c r="W71" s="97"/>
      <c r="X71" s="93">
        <v>362262</v>
      </c>
      <c r="Y71" s="93">
        <v>0</v>
      </c>
      <c r="Z71" s="93">
        <v>0</v>
      </c>
      <c r="AA71" s="93">
        <v>0</v>
      </c>
      <c r="AB71" s="91"/>
      <c r="AC71" s="91"/>
      <c r="AD71" s="93">
        <v>0</v>
      </c>
      <c r="AE71" s="95"/>
      <c r="AF71" s="93">
        <v>0</v>
      </c>
      <c r="AG71" s="95"/>
      <c r="AH71" s="95"/>
      <c r="AI71" s="95"/>
      <c r="AJ71" s="95"/>
      <c r="AK71" s="95"/>
      <c r="AL71" s="93">
        <v>0</v>
      </c>
      <c r="AM71" s="93">
        <v>0</v>
      </c>
      <c r="AN71" s="93">
        <v>362262</v>
      </c>
      <c r="AO71" s="93">
        <v>0</v>
      </c>
      <c r="AP71" s="93">
        <v>0</v>
      </c>
      <c r="AQ71" s="93">
        <v>0</v>
      </c>
      <c r="AR71" s="93">
        <v>0</v>
      </c>
      <c r="AS71" s="93">
        <v>0</v>
      </c>
      <c r="AT71" s="93">
        <v>0</v>
      </c>
      <c r="AU71" s="93">
        <v>0</v>
      </c>
      <c r="AV71" s="93">
        <v>0</v>
      </c>
      <c r="AW71" s="91"/>
      <c r="AX71" s="97"/>
      <c r="AY71" s="91"/>
      <c r="AZ71" s="93">
        <v>0</v>
      </c>
    </row>
    <row r="72" spans="1:52" x14ac:dyDescent="0.35">
      <c r="A72" s="90">
        <v>890303841</v>
      </c>
      <c r="B72" s="91" t="s">
        <v>328</v>
      </c>
      <c r="C72" s="91" t="s">
        <v>1</v>
      </c>
      <c r="D72" s="91">
        <v>408532</v>
      </c>
      <c r="E72" s="91" t="s">
        <v>80</v>
      </c>
      <c r="F72" s="91" t="s">
        <v>539</v>
      </c>
      <c r="G72" s="92">
        <v>45257</v>
      </c>
      <c r="H72" s="92">
        <v>45257</v>
      </c>
      <c r="I72" s="93">
        <v>16383</v>
      </c>
      <c r="J72" s="93">
        <v>441107</v>
      </c>
      <c r="K72" s="94"/>
      <c r="L72" s="91" t="s">
        <v>317</v>
      </c>
      <c r="M72" s="91" t="s">
        <v>534</v>
      </c>
      <c r="N72" s="93">
        <v>0</v>
      </c>
      <c r="O72" s="95"/>
      <c r="P72" s="96"/>
      <c r="Q72" s="91"/>
      <c r="R72" s="91"/>
      <c r="S72" s="91" t="s">
        <v>531</v>
      </c>
      <c r="T72" s="97">
        <v>45257</v>
      </c>
      <c r="U72" s="97"/>
      <c r="V72" s="97"/>
      <c r="W72" s="97"/>
      <c r="X72" s="93">
        <v>441107</v>
      </c>
      <c r="Y72" s="93">
        <v>0</v>
      </c>
      <c r="Z72" s="93">
        <v>0</v>
      </c>
      <c r="AA72" s="93">
        <v>0</v>
      </c>
      <c r="AB72" s="91"/>
      <c r="AC72" s="91"/>
      <c r="AD72" s="93">
        <v>0</v>
      </c>
      <c r="AE72" s="95"/>
      <c r="AF72" s="93">
        <v>0</v>
      </c>
      <c r="AG72" s="95"/>
      <c r="AH72" s="95"/>
      <c r="AI72" s="95"/>
      <c r="AJ72" s="95"/>
      <c r="AK72" s="95"/>
      <c r="AL72" s="93">
        <v>0</v>
      </c>
      <c r="AM72" s="93">
        <v>0</v>
      </c>
      <c r="AN72" s="93">
        <v>441107</v>
      </c>
      <c r="AO72" s="93">
        <v>0</v>
      </c>
      <c r="AP72" s="93">
        <v>0</v>
      </c>
      <c r="AQ72" s="93">
        <v>0</v>
      </c>
      <c r="AR72" s="93">
        <v>0</v>
      </c>
      <c r="AS72" s="93">
        <v>0</v>
      </c>
      <c r="AT72" s="93">
        <v>0</v>
      </c>
      <c r="AU72" s="93">
        <v>0</v>
      </c>
      <c r="AV72" s="93">
        <v>0</v>
      </c>
      <c r="AW72" s="91"/>
      <c r="AX72" s="97"/>
      <c r="AY72" s="91"/>
      <c r="AZ72" s="93">
        <v>0</v>
      </c>
    </row>
    <row r="73" spans="1:52" x14ac:dyDescent="0.35">
      <c r="A73" s="90">
        <v>890303841</v>
      </c>
      <c r="B73" s="91" t="s">
        <v>328</v>
      </c>
      <c r="C73" s="91" t="s">
        <v>1</v>
      </c>
      <c r="D73" s="91">
        <v>409226</v>
      </c>
      <c r="E73" s="91" t="s">
        <v>91</v>
      </c>
      <c r="F73" s="91" t="s">
        <v>540</v>
      </c>
      <c r="G73" s="92">
        <v>45267</v>
      </c>
      <c r="H73" s="92">
        <v>45267</v>
      </c>
      <c r="I73" s="93">
        <v>457214</v>
      </c>
      <c r="J73" s="93">
        <v>457214</v>
      </c>
      <c r="K73" s="94"/>
      <c r="L73" s="91" t="s">
        <v>317</v>
      </c>
      <c r="M73" s="91" t="s">
        <v>534</v>
      </c>
      <c r="N73" s="93">
        <v>0</v>
      </c>
      <c r="O73" s="95"/>
      <c r="P73" s="96"/>
      <c r="Q73" s="91"/>
      <c r="R73" s="91"/>
      <c r="S73" s="91" t="s">
        <v>531</v>
      </c>
      <c r="T73" s="97">
        <v>45267</v>
      </c>
      <c r="U73" s="97"/>
      <c r="V73" s="97"/>
      <c r="W73" s="97"/>
      <c r="X73" s="93">
        <v>457214</v>
      </c>
      <c r="Y73" s="93">
        <v>0</v>
      </c>
      <c r="Z73" s="93">
        <v>0</v>
      </c>
      <c r="AA73" s="93">
        <v>0</v>
      </c>
      <c r="AB73" s="91"/>
      <c r="AC73" s="91"/>
      <c r="AD73" s="93">
        <v>0</v>
      </c>
      <c r="AE73" s="95"/>
      <c r="AF73" s="93">
        <v>0</v>
      </c>
      <c r="AG73" s="95"/>
      <c r="AH73" s="95"/>
      <c r="AI73" s="95"/>
      <c r="AJ73" s="95"/>
      <c r="AK73" s="95"/>
      <c r="AL73" s="93">
        <v>0</v>
      </c>
      <c r="AM73" s="93">
        <v>0</v>
      </c>
      <c r="AN73" s="93">
        <v>457214</v>
      </c>
      <c r="AO73" s="93">
        <v>0</v>
      </c>
      <c r="AP73" s="93">
        <v>0</v>
      </c>
      <c r="AQ73" s="93">
        <v>0</v>
      </c>
      <c r="AR73" s="93">
        <v>0</v>
      </c>
      <c r="AS73" s="93">
        <v>0</v>
      </c>
      <c r="AT73" s="93">
        <v>0</v>
      </c>
      <c r="AU73" s="93">
        <v>0</v>
      </c>
      <c r="AV73" s="93">
        <v>0</v>
      </c>
      <c r="AW73" s="91"/>
      <c r="AX73" s="97"/>
      <c r="AY73" s="91"/>
      <c r="AZ73" s="93">
        <v>0</v>
      </c>
    </row>
    <row r="74" spans="1:52" x14ac:dyDescent="0.35">
      <c r="A74" s="90">
        <v>890303841</v>
      </c>
      <c r="B74" s="91" t="s">
        <v>328</v>
      </c>
      <c r="C74" s="91" t="s">
        <v>1</v>
      </c>
      <c r="D74" s="91">
        <v>407487</v>
      </c>
      <c r="E74" s="91" t="s">
        <v>76</v>
      </c>
      <c r="F74" s="91" t="s">
        <v>541</v>
      </c>
      <c r="G74" s="92">
        <v>45238</v>
      </c>
      <c r="H74" s="92">
        <v>45238</v>
      </c>
      <c r="I74" s="93">
        <v>478033</v>
      </c>
      <c r="J74" s="93">
        <v>478033</v>
      </c>
      <c r="K74" s="94"/>
      <c r="L74" s="91" t="s">
        <v>317</v>
      </c>
      <c r="M74" s="91" t="s">
        <v>534</v>
      </c>
      <c r="N74" s="93">
        <v>0</v>
      </c>
      <c r="O74" s="95"/>
      <c r="P74" s="96"/>
      <c r="Q74" s="91"/>
      <c r="R74" s="91"/>
      <c r="S74" s="91" t="s">
        <v>531</v>
      </c>
      <c r="T74" s="97">
        <v>45238</v>
      </c>
      <c r="U74" s="97"/>
      <c r="V74" s="97"/>
      <c r="W74" s="97"/>
      <c r="X74" s="93">
        <v>478033</v>
      </c>
      <c r="Y74" s="93">
        <v>0</v>
      </c>
      <c r="Z74" s="93">
        <v>0</v>
      </c>
      <c r="AA74" s="93">
        <v>0</v>
      </c>
      <c r="AB74" s="91"/>
      <c r="AC74" s="91"/>
      <c r="AD74" s="93">
        <v>0</v>
      </c>
      <c r="AE74" s="95"/>
      <c r="AF74" s="93">
        <v>0</v>
      </c>
      <c r="AG74" s="95"/>
      <c r="AH74" s="95"/>
      <c r="AI74" s="95"/>
      <c r="AJ74" s="95"/>
      <c r="AK74" s="95"/>
      <c r="AL74" s="93">
        <v>0</v>
      </c>
      <c r="AM74" s="93">
        <v>0</v>
      </c>
      <c r="AN74" s="93">
        <v>478033</v>
      </c>
      <c r="AO74" s="93">
        <v>0</v>
      </c>
      <c r="AP74" s="93">
        <v>0</v>
      </c>
      <c r="AQ74" s="93">
        <v>0</v>
      </c>
      <c r="AR74" s="93">
        <v>0</v>
      </c>
      <c r="AS74" s="93">
        <v>0</v>
      </c>
      <c r="AT74" s="93">
        <v>0</v>
      </c>
      <c r="AU74" s="93">
        <v>0</v>
      </c>
      <c r="AV74" s="93">
        <v>0</v>
      </c>
      <c r="AW74" s="91"/>
      <c r="AX74" s="97"/>
      <c r="AY74" s="91"/>
      <c r="AZ74" s="93">
        <v>0</v>
      </c>
    </row>
    <row r="75" spans="1:52" x14ac:dyDescent="0.35">
      <c r="A75" s="90">
        <v>890303841</v>
      </c>
      <c r="B75" s="91" t="s">
        <v>328</v>
      </c>
      <c r="C75" s="91" t="s">
        <v>1</v>
      </c>
      <c r="D75" s="91">
        <v>401456</v>
      </c>
      <c r="E75" s="91" t="s">
        <v>55</v>
      </c>
      <c r="F75" s="91" t="s">
        <v>542</v>
      </c>
      <c r="G75" s="92">
        <v>45141</v>
      </c>
      <c r="H75" s="92">
        <v>45141</v>
      </c>
      <c r="I75" s="93">
        <v>801283</v>
      </c>
      <c r="J75" s="93">
        <v>801283</v>
      </c>
      <c r="K75" s="94"/>
      <c r="L75" s="91" t="s">
        <v>317</v>
      </c>
      <c r="M75" s="91" t="s">
        <v>534</v>
      </c>
      <c r="N75" s="93">
        <v>0</v>
      </c>
      <c r="O75" s="95"/>
      <c r="P75" s="96"/>
      <c r="Q75" s="91"/>
      <c r="R75" s="91"/>
      <c r="S75" s="91" t="s">
        <v>531</v>
      </c>
      <c r="T75" s="97">
        <v>45141</v>
      </c>
      <c r="U75" s="97"/>
      <c r="V75" s="97"/>
      <c r="W75" s="97"/>
      <c r="X75" s="93">
        <v>801283</v>
      </c>
      <c r="Y75" s="93">
        <v>0</v>
      </c>
      <c r="Z75" s="93">
        <v>0</v>
      </c>
      <c r="AA75" s="93">
        <v>0</v>
      </c>
      <c r="AB75" s="91"/>
      <c r="AC75" s="91"/>
      <c r="AD75" s="93">
        <v>0</v>
      </c>
      <c r="AE75" s="95"/>
      <c r="AF75" s="93">
        <v>0</v>
      </c>
      <c r="AG75" s="95"/>
      <c r="AH75" s="95"/>
      <c r="AI75" s="95"/>
      <c r="AJ75" s="95"/>
      <c r="AK75" s="95"/>
      <c r="AL75" s="93">
        <v>0</v>
      </c>
      <c r="AM75" s="93">
        <v>0</v>
      </c>
      <c r="AN75" s="93">
        <v>801283</v>
      </c>
      <c r="AO75" s="93">
        <v>0</v>
      </c>
      <c r="AP75" s="93">
        <v>0</v>
      </c>
      <c r="AQ75" s="93">
        <v>0</v>
      </c>
      <c r="AR75" s="93">
        <v>0</v>
      </c>
      <c r="AS75" s="93">
        <v>0</v>
      </c>
      <c r="AT75" s="93">
        <v>0</v>
      </c>
      <c r="AU75" s="93">
        <v>0</v>
      </c>
      <c r="AV75" s="93">
        <v>0</v>
      </c>
      <c r="AW75" s="91"/>
      <c r="AX75" s="97"/>
      <c r="AY75" s="91"/>
      <c r="AZ75" s="93">
        <v>0</v>
      </c>
    </row>
    <row r="76" spans="1:52" x14ac:dyDescent="0.35">
      <c r="A76" s="90">
        <v>890303841</v>
      </c>
      <c r="B76" s="91" t="s">
        <v>328</v>
      </c>
      <c r="C76" s="91" t="s">
        <v>1</v>
      </c>
      <c r="D76" s="91">
        <v>409811</v>
      </c>
      <c r="E76" s="91" t="s">
        <v>93</v>
      </c>
      <c r="F76" s="91" t="s">
        <v>553</v>
      </c>
      <c r="G76" s="92">
        <v>45280</v>
      </c>
      <c r="H76" s="92">
        <v>45280</v>
      </c>
      <c r="I76" s="93">
        <v>73400</v>
      </c>
      <c r="J76" s="93">
        <v>73400</v>
      </c>
      <c r="K76" s="94"/>
      <c r="L76" s="91" t="s">
        <v>317</v>
      </c>
      <c r="M76" s="91" t="s">
        <v>534</v>
      </c>
      <c r="N76" s="93">
        <v>0</v>
      </c>
      <c r="O76" s="95"/>
      <c r="P76" s="96"/>
      <c r="Q76" s="91"/>
      <c r="R76" s="91"/>
      <c r="S76" s="91"/>
      <c r="T76" s="97"/>
      <c r="U76" s="97"/>
      <c r="V76" s="97"/>
      <c r="W76" s="97"/>
      <c r="X76" s="93">
        <v>0</v>
      </c>
      <c r="Y76" s="93">
        <v>0</v>
      </c>
      <c r="Z76" s="93">
        <v>0</v>
      </c>
      <c r="AA76" s="93">
        <v>0</v>
      </c>
      <c r="AB76" s="91"/>
      <c r="AC76" s="91"/>
      <c r="AD76" s="93">
        <v>0</v>
      </c>
      <c r="AE76" s="95"/>
      <c r="AF76" s="93">
        <v>0</v>
      </c>
      <c r="AG76" s="95"/>
      <c r="AH76" s="95"/>
      <c r="AI76" s="95"/>
      <c r="AJ76" s="95"/>
      <c r="AK76" s="95"/>
      <c r="AL76" s="93">
        <v>0</v>
      </c>
      <c r="AM76" s="93">
        <v>0</v>
      </c>
      <c r="AN76" s="93">
        <v>73400</v>
      </c>
      <c r="AO76" s="93">
        <v>0</v>
      </c>
      <c r="AP76" s="93">
        <v>0</v>
      </c>
      <c r="AQ76" s="93">
        <v>0</v>
      </c>
      <c r="AR76" s="93">
        <v>0</v>
      </c>
      <c r="AS76" s="93">
        <v>0</v>
      </c>
      <c r="AT76" s="93">
        <v>0</v>
      </c>
      <c r="AU76" s="93">
        <v>0</v>
      </c>
      <c r="AV76" s="93">
        <v>0</v>
      </c>
      <c r="AW76" s="91"/>
      <c r="AX76" s="97"/>
      <c r="AY76" s="91"/>
      <c r="AZ76" s="93">
        <v>0</v>
      </c>
    </row>
    <row r="77" spans="1:52" x14ac:dyDescent="0.35">
      <c r="A77" s="90">
        <v>890303841</v>
      </c>
      <c r="B77" s="91" t="s">
        <v>328</v>
      </c>
      <c r="C77" s="91" t="s">
        <v>1</v>
      </c>
      <c r="D77" s="91">
        <v>391336</v>
      </c>
      <c r="E77" s="91" t="s">
        <v>28</v>
      </c>
      <c r="F77" s="91" t="s">
        <v>554</v>
      </c>
      <c r="G77" s="92">
        <v>45015</v>
      </c>
      <c r="H77" s="92">
        <v>45015</v>
      </c>
      <c r="I77" s="93">
        <v>80832</v>
      </c>
      <c r="J77" s="93">
        <v>80832</v>
      </c>
      <c r="K77" s="94"/>
      <c r="L77" s="91" t="s">
        <v>317</v>
      </c>
      <c r="M77" s="91" t="s">
        <v>534</v>
      </c>
      <c r="N77" s="93">
        <v>0</v>
      </c>
      <c r="O77" s="95"/>
      <c r="P77" s="96"/>
      <c r="Q77" s="91"/>
      <c r="R77" s="91"/>
      <c r="S77" s="91"/>
      <c r="T77" s="97"/>
      <c r="U77" s="97"/>
      <c r="V77" s="97"/>
      <c r="W77" s="97"/>
      <c r="X77" s="93">
        <v>0</v>
      </c>
      <c r="Y77" s="93">
        <v>0</v>
      </c>
      <c r="Z77" s="93">
        <v>0</v>
      </c>
      <c r="AA77" s="93">
        <v>0</v>
      </c>
      <c r="AB77" s="91"/>
      <c r="AC77" s="91"/>
      <c r="AD77" s="93">
        <v>0</v>
      </c>
      <c r="AE77" s="95"/>
      <c r="AF77" s="93">
        <v>0</v>
      </c>
      <c r="AG77" s="95"/>
      <c r="AH77" s="95"/>
      <c r="AI77" s="95"/>
      <c r="AJ77" s="95"/>
      <c r="AK77" s="95"/>
      <c r="AL77" s="93">
        <v>0</v>
      </c>
      <c r="AM77" s="93">
        <v>0</v>
      </c>
      <c r="AN77" s="93">
        <v>80832</v>
      </c>
      <c r="AO77" s="93">
        <v>0</v>
      </c>
      <c r="AP77" s="93">
        <v>0</v>
      </c>
      <c r="AQ77" s="93">
        <v>0</v>
      </c>
      <c r="AR77" s="93">
        <v>0</v>
      </c>
      <c r="AS77" s="93">
        <v>0</v>
      </c>
      <c r="AT77" s="93">
        <v>0</v>
      </c>
      <c r="AU77" s="93">
        <v>0</v>
      </c>
      <c r="AV77" s="93">
        <v>0</v>
      </c>
      <c r="AW77" s="91"/>
      <c r="AX77" s="97"/>
      <c r="AY77" s="91"/>
      <c r="AZ77" s="93">
        <v>0</v>
      </c>
    </row>
    <row r="78" spans="1:52" x14ac:dyDescent="0.35">
      <c r="A78" s="90">
        <v>890303841</v>
      </c>
      <c r="B78" s="91" t="s">
        <v>328</v>
      </c>
      <c r="C78" s="91" t="s">
        <v>1</v>
      </c>
      <c r="D78" s="91">
        <v>410006</v>
      </c>
      <c r="E78" s="91" t="s">
        <v>95</v>
      </c>
      <c r="F78" s="91" t="s">
        <v>555</v>
      </c>
      <c r="G78" s="92">
        <v>45283</v>
      </c>
      <c r="H78" s="92">
        <v>45283</v>
      </c>
      <c r="I78" s="93">
        <v>137110</v>
      </c>
      <c r="J78" s="93">
        <v>137110</v>
      </c>
      <c r="K78" s="94"/>
      <c r="L78" s="91" t="s">
        <v>317</v>
      </c>
      <c r="M78" s="91" t="s">
        <v>534</v>
      </c>
      <c r="N78" s="93">
        <v>0</v>
      </c>
      <c r="O78" s="95"/>
      <c r="P78" s="96"/>
      <c r="Q78" s="91"/>
      <c r="R78" s="91"/>
      <c r="S78" s="91"/>
      <c r="T78" s="97"/>
      <c r="U78" s="97"/>
      <c r="V78" s="97"/>
      <c r="W78" s="97"/>
      <c r="X78" s="93">
        <v>0</v>
      </c>
      <c r="Y78" s="93">
        <v>0</v>
      </c>
      <c r="Z78" s="93">
        <v>0</v>
      </c>
      <c r="AA78" s="93">
        <v>0</v>
      </c>
      <c r="AB78" s="91"/>
      <c r="AC78" s="91"/>
      <c r="AD78" s="93">
        <v>0</v>
      </c>
      <c r="AE78" s="95"/>
      <c r="AF78" s="93">
        <v>0</v>
      </c>
      <c r="AG78" s="95"/>
      <c r="AH78" s="95"/>
      <c r="AI78" s="95"/>
      <c r="AJ78" s="95"/>
      <c r="AK78" s="95"/>
      <c r="AL78" s="93">
        <v>0</v>
      </c>
      <c r="AM78" s="93">
        <v>0</v>
      </c>
      <c r="AN78" s="93">
        <v>137110</v>
      </c>
      <c r="AO78" s="93">
        <v>0</v>
      </c>
      <c r="AP78" s="93">
        <v>0</v>
      </c>
      <c r="AQ78" s="93">
        <v>0</v>
      </c>
      <c r="AR78" s="93">
        <v>0</v>
      </c>
      <c r="AS78" s="93">
        <v>0</v>
      </c>
      <c r="AT78" s="93">
        <v>0</v>
      </c>
      <c r="AU78" s="93">
        <v>0</v>
      </c>
      <c r="AV78" s="93">
        <v>0</v>
      </c>
      <c r="AW78" s="91"/>
      <c r="AX78" s="97"/>
      <c r="AY78" s="91"/>
      <c r="AZ78" s="93">
        <v>0</v>
      </c>
    </row>
    <row r="79" spans="1:52" x14ac:dyDescent="0.35">
      <c r="A79" s="90">
        <v>890303841</v>
      </c>
      <c r="B79" s="91" t="s">
        <v>328</v>
      </c>
      <c r="C79" s="91" t="s">
        <v>1</v>
      </c>
      <c r="D79" s="91">
        <v>389788</v>
      </c>
      <c r="E79" s="91" t="s">
        <v>27</v>
      </c>
      <c r="F79" s="91" t="s">
        <v>556</v>
      </c>
      <c r="G79" s="92">
        <v>45004</v>
      </c>
      <c r="H79" s="92">
        <v>45004</v>
      </c>
      <c r="I79" s="93">
        <v>152878</v>
      </c>
      <c r="J79" s="93">
        <v>152878</v>
      </c>
      <c r="K79" s="94"/>
      <c r="L79" s="91" t="s">
        <v>317</v>
      </c>
      <c r="M79" s="91" t="s">
        <v>534</v>
      </c>
      <c r="N79" s="93">
        <v>0</v>
      </c>
      <c r="O79" s="95"/>
      <c r="P79" s="96"/>
      <c r="Q79" s="91"/>
      <c r="R79" s="91"/>
      <c r="S79" s="91"/>
      <c r="T79" s="97"/>
      <c r="U79" s="97"/>
      <c r="V79" s="97"/>
      <c r="W79" s="97"/>
      <c r="X79" s="93">
        <v>0</v>
      </c>
      <c r="Y79" s="93">
        <v>0</v>
      </c>
      <c r="Z79" s="93">
        <v>0</v>
      </c>
      <c r="AA79" s="93">
        <v>0</v>
      </c>
      <c r="AB79" s="91"/>
      <c r="AC79" s="91"/>
      <c r="AD79" s="93">
        <v>0</v>
      </c>
      <c r="AE79" s="95"/>
      <c r="AF79" s="93">
        <v>0</v>
      </c>
      <c r="AG79" s="95"/>
      <c r="AH79" s="95"/>
      <c r="AI79" s="95"/>
      <c r="AJ79" s="95"/>
      <c r="AK79" s="95"/>
      <c r="AL79" s="93">
        <v>0</v>
      </c>
      <c r="AM79" s="93">
        <v>0</v>
      </c>
      <c r="AN79" s="93">
        <v>152878</v>
      </c>
      <c r="AO79" s="93">
        <v>0</v>
      </c>
      <c r="AP79" s="93">
        <v>0</v>
      </c>
      <c r="AQ79" s="93">
        <v>0</v>
      </c>
      <c r="AR79" s="93">
        <v>0</v>
      </c>
      <c r="AS79" s="93">
        <v>0</v>
      </c>
      <c r="AT79" s="93">
        <v>0</v>
      </c>
      <c r="AU79" s="93">
        <v>0</v>
      </c>
      <c r="AV79" s="93">
        <v>0</v>
      </c>
      <c r="AW79" s="91"/>
      <c r="AX79" s="97"/>
      <c r="AY79" s="91"/>
      <c r="AZ79" s="93">
        <v>0</v>
      </c>
    </row>
    <row r="80" spans="1:52" x14ac:dyDescent="0.35">
      <c r="A80" s="90">
        <v>890303841</v>
      </c>
      <c r="B80" s="91" t="s">
        <v>328</v>
      </c>
      <c r="C80" s="91" t="s">
        <v>1</v>
      </c>
      <c r="D80" s="91">
        <v>453050</v>
      </c>
      <c r="E80" s="91" t="s">
        <v>234</v>
      </c>
      <c r="F80" s="91" t="s">
        <v>557</v>
      </c>
      <c r="G80" s="92">
        <v>45601</v>
      </c>
      <c r="H80" s="92">
        <v>45601</v>
      </c>
      <c r="I80" s="93">
        <v>237700</v>
      </c>
      <c r="J80" s="93">
        <v>237700</v>
      </c>
      <c r="K80" s="94"/>
      <c r="L80" s="91" t="e">
        <v>#N/A</v>
      </c>
      <c r="M80" s="91" t="s">
        <v>534</v>
      </c>
      <c r="N80" s="93">
        <v>0</v>
      </c>
      <c r="O80" s="95"/>
      <c r="P80" s="96"/>
      <c r="Q80" s="91"/>
      <c r="R80" s="91"/>
      <c r="S80" s="91"/>
      <c r="T80" s="97"/>
      <c r="U80" s="97"/>
      <c r="V80" s="97"/>
      <c r="W80" s="97"/>
      <c r="X80" s="93">
        <v>0</v>
      </c>
      <c r="Y80" s="93">
        <v>0</v>
      </c>
      <c r="Z80" s="93">
        <v>0</v>
      </c>
      <c r="AA80" s="93">
        <v>0</v>
      </c>
      <c r="AB80" s="91"/>
      <c r="AC80" s="91"/>
      <c r="AD80" s="93">
        <v>0</v>
      </c>
      <c r="AE80" s="95"/>
      <c r="AF80" s="93">
        <v>0</v>
      </c>
      <c r="AG80" s="95"/>
      <c r="AH80" s="95"/>
      <c r="AI80" s="95"/>
      <c r="AJ80" s="95"/>
      <c r="AK80" s="95"/>
      <c r="AL80" s="93">
        <v>0</v>
      </c>
      <c r="AM80" s="93">
        <v>0</v>
      </c>
      <c r="AN80" s="93">
        <v>237700</v>
      </c>
      <c r="AO80" s="93">
        <v>0</v>
      </c>
      <c r="AP80" s="93">
        <v>0</v>
      </c>
      <c r="AQ80" s="93">
        <v>0</v>
      </c>
      <c r="AR80" s="93">
        <v>0</v>
      </c>
      <c r="AS80" s="93">
        <v>0</v>
      </c>
      <c r="AT80" s="93">
        <v>0</v>
      </c>
      <c r="AU80" s="93">
        <v>0</v>
      </c>
      <c r="AV80" s="93">
        <v>0</v>
      </c>
      <c r="AW80" s="91"/>
      <c r="AX80" s="97"/>
      <c r="AY80" s="91"/>
      <c r="AZ80" s="93">
        <v>0</v>
      </c>
    </row>
    <row r="81" spans="1:52" x14ac:dyDescent="0.35">
      <c r="A81" s="90">
        <v>890303841</v>
      </c>
      <c r="B81" s="91" t="s">
        <v>328</v>
      </c>
      <c r="C81" s="91" t="s">
        <v>1</v>
      </c>
      <c r="D81" s="91">
        <v>391338</v>
      </c>
      <c r="E81" s="91" t="s">
        <v>29</v>
      </c>
      <c r="F81" s="91" t="s">
        <v>558</v>
      </c>
      <c r="G81" s="92">
        <v>45015</v>
      </c>
      <c r="H81" s="92">
        <v>45015</v>
      </c>
      <c r="I81" s="93">
        <v>30831</v>
      </c>
      <c r="J81" s="93">
        <v>290584</v>
      </c>
      <c r="K81" s="94"/>
      <c r="L81" s="91" t="s">
        <v>317</v>
      </c>
      <c r="M81" s="91" t="s">
        <v>534</v>
      </c>
      <c r="N81" s="93">
        <v>0</v>
      </c>
      <c r="O81" s="95"/>
      <c r="P81" s="96"/>
      <c r="Q81" s="91"/>
      <c r="R81" s="91"/>
      <c r="S81" s="91"/>
      <c r="T81" s="97"/>
      <c r="U81" s="97"/>
      <c r="V81" s="97"/>
      <c r="W81" s="97"/>
      <c r="X81" s="93">
        <v>0</v>
      </c>
      <c r="Y81" s="93">
        <v>0</v>
      </c>
      <c r="Z81" s="93">
        <v>0</v>
      </c>
      <c r="AA81" s="93">
        <v>0</v>
      </c>
      <c r="AB81" s="91"/>
      <c r="AC81" s="91"/>
      <c r="AD81" s="93">
        <v>0</v>
      </c>
      <c r="AE81" s="95"/>
      <c r="AF81" s="93">
        <v>0</v>
      </c>
      <c r="AG81" s="95"/>
      <c r="AH81" s="95"/>
      <c r="AI81" s="95"/>
      <c r="AJ81" s="95"/>
      <c r="AK81" s="95"/>
      <c r="AL81" s="93">
        <v>0</v>
      </c>
      <c r="AM81" s="93">
        <v>0</v>
      </c>
      <c r="AN81" s="93">
        <v>290584</v>
      </c>
      <c r="AO81" s="93">
        <v>0</v>
      </c>
      <c r="AP81" s="93">
        <v>0</v>
      </c>
      <c r="AQ81" s="93">
        <v>0</v>
      </c>
      <c r="AR81" s="93">
        <v>0</v>
      </c>
      <c r="AS81" s="93">
        <v>0</v>
      </c>
      <c r="AT81" s="93">
        <v>0</v>
      </c>
      <c r="AU81" s="93">
        <v>0</v>
      </c>
      <c r="AV81" s="93">
        <v>0</v>
      </c>
      <c r="AW81" s="91"/>
      <c r="AX81" s="97"/>
      <c r="AY81" s="91"/>
      <c r="AZ81" s="93">
        <v>0</v>
      </c>
    </row>
    <row r="82" spans="1:52" x14ac:dyDescent="0.35">
      <c r="A82" s="90">
        <v>890303841</v>
      </c>
      <c r="B82" s="91" t="s">
        <v>328</v>
      </c>
      <c r="C82" s="91" t="s">
        <v>1</v>
      </c>
      <c r="D82" s="91">
        <v>388951</v>
      </c>
      <c r="E82" s="91" t="s">
        <v>26</v>
      </c>
      <c r="F82" s="91" t="s">
        <v>559</v>
      </c>
      <c r="G82" s="92">
        <v>44998</v>
      </c>
      <c r="H82" s="92">
        <v>44998</v>
      </c>
      <c r="I82" s="93">
        <v>443393</v>
      </c>
      <c r="J82" s="93">
        <v>443393</v>
      </c>
      <c r="K82" s="94"/>
      <c r="L82" s="91" t="s">
        <v>317</v>
      </c>
      <c r="M82" s="91" t="s">
        <v>534</v>
      </c>
      <c r="N82" s="93">
        <v>0</v>
      </c>
      <c r="O82" s="95"/>
      <c r="P82" s="96"/>
      <c r="Q82" s="91"/>
      <c r="R82" s="91"/>
      <c r="S82" s="91"/>
      <c r="T82" s="97"/>
      <c r="U82" s="97"/>
      <c r="V82" s="97"/>
      <c r="W82" s="97"/>
      <c r="X82" s="93">
        <v>0</v>
      </c>
      <c r="Y82" s="93">
        <v>0</v>
      </c>
      <c r="Z82" s="93">
        <v>0</v>
      </c>
      <c r="AA82" s="93">
        <v>0</v>
      </c>
      <c r="AB82" s="91"/>
      <c r="AC82" s="91"/>
      <c r="AD82" s="93">
        <v>0</v>
      </c>
      <c r="AE82" s="95"/>
      <c r="AF82" s="93">
        <v>0</v>
      </c>
      <c r="AG82" s="95"/>
      <c r="AH82" s="95"/>
      <c r="AI82" s="95"/>
      <c r="AJ82" s="95"/>
      <c r="AK82" s="95"/>
      <c r="AL82" s="93">
        <v>0</v>
      </c>
      <c r="AM82" s="93">
        <v>0</v>
      </c>
      <c r="AN82" s="93">
        <v>443393</v>
      </c>
      <c r="AO82" s="93">
        <v>0</v>
      </c>
      <c r="AP82" s="93">
        <v>0</v>
      </c>
      <c r="AQ82" s="93">
        <v>0</v>
      </c>
      <c r="AR82" s="93">
        <v>0</v>
      </c>
      <c r="AS82" s="93">
        <v>0</v>
      </c>
      <c r="AT82" s="93">
        <v>0</v>
      </c>
      <c r="AU82" s="93">
        <v>0</v>
      </c>
      <c r="AV82" s="93">
        <v>0</v>
      </c>
      <c r="AW82" s="91"/>
      <c r="AX82" s="97"/>
      <c r="AY82" s="91"/>
      <c r="AZ82" s="93">
        <v>0</v>
      </c>
    </row>
    <row r="83" spans="1:52" x14ac:dyDescent="0.35">
      <c r="A83" s="90">
        <v>890303841</v>
      </c>
      <c r="B83" s="91" t="s">
        <v>328</v>
      </c>
      <c r="C83" s="91" t="s">
        <v>1</v>
      </c>
      <c r="D83" s="91">
        <v>454277</v>
      </c>
      <c r="E83" s="91" t="s">
        <v>235</v>
      </c>
      <c r="F83" s="91" t="s">
        <v>560</v>
      </c>
      <c r="G83" s="92">
        <v>45606</v>
      </c>
      <c r="H83" s="92">
        <v>45606</v>
      </c>
      <c r="I83" s="93">
        <v>459376</v>
      </c>
      <c r="J83" s="93">
        <v>459376</v>
      </c>
      <c r="K83" s="94"/>
      <c r="L83" s="91" t="e">
        <v>#N/A</v>
      </c>
      <c r="M83" s="91" t="s">
        <v>534</v>
      </c>
      <c r="N83" s="93">
        <v>0</v>
      </c>
      <c r="O83" s="95"/>
      <c r="P83" s="96"/>
      <c r="Q83" s="91"/>
      <c r="R83" s="91"/>
      <c r="S83" s="91"/>
      <c r="T83" s="97"/>
      <c r="U83" s="97"/>
      <c r="V83" s="97"/>
      <c r="W83" s="97"/>
      <c r="X83" s="93">
        <v>0</v>
      </c>
      <c r="Y83" s="93">
        <v>0</v>
      </c>
      <c r="Z83" s="93">
        <v>0</v>
      </c>
      <c r="AA83" s="93">
        <v>0</v>
      </c>
      <c r="AB83" s="91"/>
      <c r="AC83" s="91"/>
      <c r="AD83" s="93">
        <v>0</v>
      </c>
      <c r="AE83" s="95"/>
      <c r="AF83" s="93">
        <v>0</v>
      </c>
      <c r="AG83" s="95"/>
      <c r="AH83" s="95"/>
      <c r="AI83" s="95"/>
      <c r="AJ83" s="95"/>
      <c r="AK83" s="95"/>
      <c r="AL83" s="93">
        <v>0</v>
      </c>
      <c r="AM83" s="93">
        <v>0</v>
      </c>
      <c r="AN83" s="93">
        <v>459376</v>
      </c>
      <c r="AO83" s="93">
        <v>0</v>
      </c>
      <c r="AP83" s="93">
        <v>0</v>
      </c>
      <c r="AQ83" s="93">
        <v>0</v>
      </c>
      <c r="AR83" s="93">
        <v>0</v>
      </c>
      <c r="AS83" s="93">
        <v>0</v>
      </c>
      <c r="AT83" s="93">
        <v>0</v>
      </c>
      <c r="AU83" s="93">
        <v>0</v>
      </c>
      <c r="AV83" s="93">
        <v>0</v>
      </c>
      <c r="AW83" s="91"/>
      <c r="AX83" s="97"/>
      <c r="AY83" s="91"/>
      <c r="AZ83" s="93">
        <v>0</v>
      </c>
    </row>
    <row r="84" spans="1:52" x14ac:dyDescent="0.35">
      <c r="A84" s="90">
        <v>890303841</v>
      </c>
      <c r="B84" s="91" t="s">
        <v>328</v>
      </c>
      <c r="C84" s="91" t="s">
        <v>1</v>
      </c>
      <c r="D84" s="91">
        <v>386918</v>
      </c>
      <c r="E84" s="91" t="s">
        <v>25</v>
      </c>
      <c r="F84" s="91" t="s">
        <v>561</v>
      </c>
      <c r="G84" s="92">
        <v>44983</v>
      </c>
      <c r="H84" s="92">
        <v>44983</v>
      </c>
      <c r="I84" s="93">
        <v>943942</v>
      </c>
      <c r="J84" s="93">
        <v>943942</v>
      </c>
      <c r="K84" s="94"/>
      <c r="L84" s="91" t="s">
        <v>317</v>
      </c>
      <c r="M84" s="91" t="s">
        <v>534</v>
      </c>
      <c r="N84" s="93">
        <v>0</v>
      </c>
      <c r="O84" s="95"/>
      <c r="P84" s="96"/>
      <c r="Q84" s="91"/>
      <c r="R84" s="91"/>
      <c r="S84" s="91"/>
      <c r="T84" s="97"/>
      <c r="U84" s="97"/>
      <c r="V84" s="97"/>
      <c r="W84" s="97"/>
      <c r="X84" s="93">
        <v>0</v>
      </c>
      <c r="Y84" s="93">
        <v>0</v>
      </c>
      <c r="Z84" s="93">
        <v>0</v>
      </c>
      <c r="AA84" s="93">
        <v>0</v>
      </c>
      <c r="AB84" s="91"/>
      <c r="AC84" s="91"/>
      <c r="AD84" s="93">
        <v>0</v>
      </c>
      <c r="AE84" s="95"/>
      <c r="AF84" s="93">
        <v>0</v>
      </c>
      <c r="AG84" s="95"/>
      <c r="AH84" s="95"/>
      <c r="AI84" s="95"/>
      <c r="AJ84" s="95"/>
      <c r="AK84" s="95"/>
      <c r="AL84" s="93">
        <v>0</v>
      </c>
      <c r="AM84" s="93">
        <v>0</v>
      </c>
      <c r="AN84" s="93">
        <v>943942</v>
      </c>
      <c r="AO84" s="93">
        <v>0</v>
      </c>
      <c r="AP84" s="93">
        <v>0</v>
      </c>
      <c r="AQ84" s="93">
        <v>0</v>
      </c>
      <c r="AR84" s="93">
        <v>0</v>
      </c>
      <c r="AS84" s="93">
        <v>0</v>
      </c>
      <c r="AT84" s="93">
        <v>0</v>
      </c>
      <c r="AU84" s="93">
        <v>0</v>
      </c>
      <c r="AV84" s="93">
        <v>0</v>
      </c>
      <c r="AW84" s="91"/>
      <c r="AX84" s="97"/>
      <c r="AY84" s="91"/>
      <c r="AZ84" s="93">
        <v>0</v>
      </c>
    </row>
    <row r="85" spans="1:52" x14ac:dyDescent="0.35">
      <c r="A85" s="90">
        <v>890303841</v>
      </c>
      <c r="B85" s="91" t="s">
        <v>328</v>
      </c>
      <c r="C85" s="91" t="s">
        <v>1</v>
      </c>
      <c r="D85" s="91">
        <v>396929</v>
      </c>
      <c r="E85" s="91" t="s">
        <v>30</v>
      </c>
      <c r="F85" s="91" t="s">
        <v>562</v>
      </c>
      <c r="G85" s="92">
        <v>45078</v>
      </c>
      <c r="H85" s="92">
        <v>45078</v>
      </c>
      <c r="I85" s="93">
        <v>1144402</v>
      </c>
      <c r="J85" s="93">
        <v>1144402</v>
      </c>
      <c r="K85" s="94"/>
      <c r="L85" s="91" t="s">
        <v>317</v>
      </c>
      <c r="M85" s="91" t="s">
        <v>534</v>
      </c>
      <c r="N85" s="93">
        <v>0</v>
      </c>
      <c r="O85" s="95"/>
      <c r="P85" s="96"/>
      <c r="Q85" s="91"/>
      <c r="R85" s="91"/>
      <c r="S85" s="91"/>
      <c r="T85" s="97"/>
      <c r="U85" s="97"/>
      <c r="V85" s="97"/>
      <c r="W85" s="97"/>
      <c r="X85" s="93">
        <v>0</v>
      </c>
      <c r="Y85" s="93">
        <v>0</v>
      </c>
      <c r="Z85" s="93">
        <v>0</v>
      </c>
      <c r="AA85" s="93">
        <v>0</v>
      </c>
      <c r="AB85" s="91"/>
      <c r="AC85" s="91"/>
      <c r="AD85" s="93">
        <v>0</v>
      </c>
      <c r="AE85" s="95"/>
      <c r="AF85" s="93">
        <v>0</v>
      </c>
      <c r="AG85" s="95"/>
      <c r="AH85" s="95"/>
      <c r="AI85" s="95"/>
      <c r="AJ85" s="95"/>
      <c r="AK85" s="95"/>
      <c r="AL85" s="93">
        <v>0</v>
      </c>
      <c r="AM85" s="93">
        <v>0</v>
      </c>
      <c r="AN85" s="93">
        <v>1144402</v>
      </c>
      <c r="AO85" s="93">
        <v>0</v>
      </c>
      <c r="AP85" s="93">
        <v>0</v>
      </c>
      <c r="AQ85" s="93">
        <v>0</v>
      </c>
      <c r="AR85" s="93">
        <v>0</v>
      </c>
      <c r="AS85" s="93">
        <v>0</v>
      </c>
      <c r="AT85" s="93">
        <v>0</v>
      </c>
      <c r="AU85" s="93">
        <v>0</v>
      </c>
      <c r="AV85" s="93">
        <v>0</v>
      </c>
      <c r="AW85" s="91"/>
      <c r="AX85" s="97"/>
      <c r="AY85" s="91"/>
      <c r="AZ85" s="93">
        <v>0</v>
      </c>
    </row>
    <row r="86" spans="1:52" x14ac:dyDescent="0.35">
      <c r="A86" s="90">
        <v>890303841</v>
      </c>
      <c r="B86" s="91" t="s">
        <v>328</v>
      </c>
      <c r="C86" s="91" t="s">
        <v>1</v>
      </c>
      <c r="D86" s="91">
        <v>398356</v>
      </c>
      <c r="E86" s="91" t="s">
        <v>31</v>
      </c>
      <c r="F86" s="91" t="s">
        <v>563</v>
      </c>
      <c r="G86" s="92">
        <v>45098</v>
      </c>
      <c r="H86" s="92">
        <v>45098</v>
      </c>
      <c r="I86" s="93">
        <v>7226479</v>
      </c>
      <c r="J86" s="93">
        <v>7226479</v>
      </c>
      <c r="K86" s="94"/>
      <c r="L86" s="91" t="e">
        <v>#N/A</v>
      </c>
      <c r="M86" s="91" t="s">
        <v>534</v>
      </c>
      <c r="N86" s="93">
        <v>0</v>
      </c>
      <c r="O86" s="95"/>
      <c r="P86" s="96"/>
      <c r="Q86" s="91"/>
      <c r="R86" s="91"/>
      <c r="S86" s="91"/>
      <c r="T86" s="97"/>
      <c r="U86" s="97"/>
      <c r="V86" s="97"/>
      <c r="W86" s="97"/>
      <c r="X86" s="93">
        <v>0</v>
      </c>
      <c r="Y86" s="93">
        <v>0</v>
      </c>
      <c r="Z86" s="93">
        <v>0</v>
      </c>
      <c r="AA86" s="93">
        <v>0</v>
      </c>
      <c r="AB86" s="91"/>
      <c r="AC86" s="91"/>
      <c r="AD86" s="93">
        <v>0</v>
      </c>
      <c r="AE86" s="95"/>
      <c r="AF86" s="93">
        <v>0</v>
      </c>
      <c r="AG86" s="95"/>
      <c r="AH86" s="95"/>
      <c r="AI86" s="95"/>
      <c r="AJ86" s="95"/>
      <c r="AK86" s="95"/>
      <c r="AL86" s="93">
        <v>0</v>
      </c>
      <c r="AM86" s="93">
        <v>0</v>
      </c>
      <c r="AN86" s="93">
        <v>7226479</v>
      </c>
      <c r="AO86" s="93">
        <v>0</v>
      </c>
      <c r="AP86" s="93">
        <v>0</v>
      </c>
      <c r="AQ86" s="93">
        <v>0</v>
      </c>
      <c r="AR86" s="93">
        <v>0</v>
      </c>
      <c r="AS86" s="93">
        <v>0</v>
      </c>
      <c r="AT86" s="93">
        <v>0</v>
      </c>
      <c r="AU86" s="93">
        <v>0</v>
      </c>
      <c r="AV86" s="93">
        <v>0</v>
      </c>
      <c r="AW86" s="91"/>
      <c r="AX86" s="97"/>
      <c r="AY86" s="91"/>
      <c r="AZ86" s="93">
        <v>0</v>
      </c>
    </row>
    <row r="87" spans="1:52" x14ac:dyDescent="0.35">
      <c r="A87" s="90">
        <v>890303841</v>
      </c>
      <c r="B87" s="91" t="s">
        <v>328</v>
      </c>
      <c r="C87" s="91" t="s">
        <v>2</v>
      </c>
      <c r="D87" s="91">
        <v>367886</v>
      </c>
      <c r="E87" s="91" t="s">
        <v>89</v>
      </c>
      <c r="F87" s="91" t="s">
        <v>428</v>
      </c>
      <c r="G87" s="92">
        <v>45260</v>
      </c>
      <c r="H87" s="92">
        <v>45260</v>
      </c>
      <c r="I87" s="93">
        <v>6770869</v>
      </c>
      <c r="J87" s="93">
        <v>6770869</v>
      </c>
      <c r="K87" s="94"/>
      <c r="L87" s="91" t="s">
        <v>565</v>
      </c>
      <c r="M87" s="91" t="s">
        <v>429</v>
      </c>
      <c r="N87" s="93">
        <v>6770869</v>
      </c>
      <c r="O87" s="95">
        <v>1222498466</v>
      </c>
      <c r="P87" s="96"/>
      <c r="Q87" s="91"/>
      <c r="R87" s="91"/>
      <c r="S87" s="91" t="s">
        <v>430</v>
      </c>
      <c r="T87" s="97">
        <v>45260</v>
      </c>
      <c r="U87" s="97">
        <v>45488</v>
      </c>
      <c r="V87" s="97">
        <v>45516</v>
      </c>
      <c r="W87" s="97"/>
      <c r="X87" s="93">
        <v>6770869</v>
      </c>
      <c r="Y87" s="93">
        <v>0</v>
      </c>
      <c r="Z87" s="93">
        <v>0</v>
      </c>
      <c r="AA87" s="93">
        <v>0</v>
      </c>
      <c r="AB87" s="91"/>
      <c r="AC87" s="91"/>
      <c r="AD87" s="93">
        <v>0</v>
      </c>
      <c r="AE87" s="95" t="s">
        <v>431</v>
      </c>
      <c r="AF87" s="93">
        <v>0</v>
      </c>
      <c r="AG87" s="95"/>
      <c r="AH87" s="95"/>
      <c r="AI87" s="95"/>
      <c r="AJ87" s="95"/>
      <c r="AK87" s="95"/>
      <c r="AL87" s="93">
        <v>0</v>
      </c>
      <c r="AM87" s="93">
        <v>0</v>
      </c>
      <c r="AN87" s="93">
        <v>0</v>
      </c>
      <c r="AO87" s="93">
        <v>0</v>
      </c>
      <c r="AP87" s="93">
        <v>0</v>
      </c>
      <c r="AQ87" s="93">
        <v>0</v>
      </c>
      <c r="AR87" s="93">
        <v>6770869</v>
      </c>
      <c r="AS87" s="93">
        <v>0</v>
      </c>
      <c r="AT87" s="93">
        <v>0</v>
      </c>
      <c r="AU87" s="93">
        <v>0</v>
      </c>
      <c r="AV87" s="93">
        <v>0</v>
      </c>
      <c r="AW87" s="91"/>
      <c r="AX87" s="97"/>
      <c r="AY87" s="91"/>
      <c r="AZ87" s="93">
        <v>0</v>
      </c>
    </row>
    <row r="88" spans="1:52" x14ac:dyDescent="0.35">
      <c r="A88" s="90">
        <v>890303841</v>
      </c>
      <c r="B88" s="91" t="s">
        <v>328</v>
      </c>
      <c r="C88" s="91" t="s">
        <v>1</v>
      </c>
      <c r="D88" s="91">
        <v>439751</v>
      </c>
      <c r="E88" s="91" t="s">
        <v>207</v>
      </c>
      <c r="F88" s="91" t="s">
        <v>432</v>
      </c>
      <c r="G88" s="92">
        <v>45538</v>
      </c>
      <c r="H88" s="92">
        <v>45538</v>
      </c>
      <c r="I88" s="93">
        <v>858027</v>
      </c>
      <c r="J88" s="93">
        <v>858027</v>
      </c>
      <c r="K88" s="94"/>
      <c r="L88" s="91" t="s">
        <v>256</v>
      </c>
      <c r="M88" s="91" t="s">
        <v>429</v>
      </c>
      <c r="N88" s="93">
        <v>858027</v>
      </c>
      <c r="O88" s="95">
        <v>1222549274</v>
      </c>
      <c r="P88" s="96"/>
      <c r="Q88" s="91"/>
      <c r="R88" s="91"/>
      <c r="S88" s="91" t="s">
        <v>430</v>
      </c>
      <c r="T88" s="97">
        <v>45538</v>
      </c>
      <c r="U88" s="97">
        <v>45609</v>
      </c>
      <c r="V88" s="97">
        <v>45644</v>
      </c>
      <c r="W88" s="97"/>
      <c r="X88" s="93">
        <v>858027</v>
      </c>
      <c r="Y88" s="93">
        <v>0</v>
      </c>
      <c r="Z88" s="93">
        <v>0</v>
      </c>
      <c r="AA88" s="93">
        <v>0</v>
      </c>
      <c r="AB88" s="91"/>
      <c r="AC88" s="91"/>
      <c r="AD88" s="93">
        <v>0</v>
      </c>
      <c r="AE88" s="95" t="s">
        <v>433</v>
      </c>
      <c r="AF88" s="93">
        <v>0</v>
      </c>
      <c r="AG88" s="95"/>
      <c r="AH88" s="95"/>
      <c r="AI88" s="95"/>
      <c r="AJ88" s="95"/>
      <c r="AK88" s="95"/>
      <c r="AL88" s="93">
        <v>0</v>
      </c>
      <c r="AM88" s="93">
        <v>0</v>
      </c>
      <c r="AN88" s="93">
        <v>0</v>
      </c>
      <c r="AO88" s="93">
        <v>0</v>
      </c>
      <c r="AP88" s="93">
        <v>0</v>
      </c>
      <c r="AQ88" s="93">
        <v>0</v>
      </c>
      <c r="AR88" s="93">
        <v>858027</v>
      </c>
      <c r="AS88" s="93">
        <v>0</v>
      </c>
      <c r="AT88" s="93">
        <v>0</v>
      </c>
      <c r="AU88" s="93">
        <v>0</v>
      </c>
      <c r="AV88" s="93">
        <v>0</v>
      </c>
      <c r="AW88" s="91"/>
      <c r="AX88" s="97"/>
      <c r="AY88" s="91"/>
      <c r="AZ88" s="93">
        <v>0</v>
      </c>
    </row>
    <row r="89" spans="1:52" x14ac:dyDescent="0.35">
      <c r="A89" s="90">
        <v>890303841</v>
      </c>
      <c r="B89" s="91" t="s">
        <v>328</v>
      </c>
      <c r="C89" s="91" t="s">
        <v>1</v>
      </c>
      <c r="D89" s="91">
        <v>443015</v>
      </c>
      <c r="E89" s="91" t="s">
        <v>210</v>
      </c>
      <c r="F89" s="91" t="s">
        <v>434</v>
      </c>
      <c r="G89" s="92">
        <v>45553</v>
      </c>
      <c r="H89" s="92">
        <v>45553</v>
      </c>
      <c r="I89" s="93">
        <v>838430</v>
      </c>
      <c r="J89" s="93">
        <v>838430</v>
      </c>
      <c r="K89" s="94"/>
      <c r="L89" s="91" t="s">
        <v>565</v>
      </c>
      <c r="M89" s="91" t="s">
        <v>429</v>
      </c>
      <c r="N89" s="93">
        <v>838430</v>
      </c>
      <c r="O89" s="95">
        <v>1222541423</v>
      </c>
      <c r="P89" s="96"/>
      <c r="Q89" s="91"/>
      <c r="R89" s="91"/>
      <c r="S89" s="91" t="s">
        <v>430</v>
      </c>
      <c r="T89" s="97">
        <v>45553</v>
      </c>
      <c r="U89" s="97">
        <v>45609</v>
      </c>
      <c r="V89" s="97">
        <v>45624</v>
      </c>
      <c r="W89" s="97"/>
      <c r="X89" s="93">
        <v>838430</v>
      </c>
      <c r="Y89" s="93">
        <v>0</v>
      </c>
      <c r="Z89" s="93">
        <v>0</v>
      </c>
      <c r="AA89" s="93">
        <v>0</v>
      </c>
      <c r="AB89" s="91"/>
      <c r="AC89" s="91"/>
      <c r="AD89" s="93">
        <v>0</v>
      </c>
      <c r="AE89" s="95" t="s">
        <v>433</v>
      </c>
      <c r="AF89" s="93">
        <v>0</v>
      </c>
      <c r="AG89" s="95"/>
      <c r="AH89" s="95"/>
      <c r="AI89" s="95"/>
      <c r="AJ89" s="95"/>
      <c r="AK89" s="95"/>
      <c r="AL89" s="93">
        <v>0</v>
      </c>
      <c r="AM89" s="93">
        <v>0</v>
      </c>
      <c r="AN89" s="93">
        <v>0</v>
      </c>
      <c r="AO89" s="93">
        <v>0</v>
      </c>
      <c r="AP89" s="93">
        <v>0</v>
      </c>
      <c r="AQ89" s="93">
        <v>0</v>
      </c>
      <c r="AR89" s="93">
        <v>838430</v>
      </c>
      <c r="AS89" s="93">
        <v>0</v>
      </c>
      <c r="AT89" s="93">
        <v>0</v>
      </c>
      <c r="AU89" s="93">
        <v>0</v>
      </c>
      <c r="AV89" s="93">
        <v>0</v>
      </c>
      <c r="AW89" s="91"/>
      <c r="AX89" s="97"/>
      <c r="AY89" s="91"/>
      <c r="AZ89" s="93">
        <v>0</v>
      </c>
    </row>
    <row r="90" spans="1:52" x14ac:dyDescent="0.35">
      <c r="A90" s="90">
        <v>890303841</v>
      </c>
      <c r="B90" s="91" t="s">
        <v>328</v>
      </c>
      <c r="C90" s="91" t="s">
        <v>1</v>
      </c>
      <c r="D90" s="91">
        <v>443614</v>
      </c>
      <c r="E90" s="91" t="s">
        <v>212</v>
      </c>
      <c r="F90" s="91" t="s">
        <v>435</v>
      </c>
      <c r="G90" s="92">
        <v>45555</v>
      </c>
      <c r="H90" s="92">
        <v>45555</v>
      </c>
      <c r="I90" s="93">
        <v>734079</v>
      </c>
      <c r="J90" s="93">
        <v>734079</v>
      </c>
      <c r="K90" s="94"/>
      <c r="L90" s="91" t="s">
        <v>256</v>
      </c>
      <c r="M90" s="91" t="s">
        <v>429</v>
      </c>
      <c r="N90" s="93">
        <v>734079</v>
      </c>
      <c r="O90" s="95">
        <v>1222549273</v>
      </c>
      <c r="P90" s="96"/>
      <c r="Q90" s="91"/>
      <c r="R90" s="91"/>
      <c r="S90" s="91" t="s">
        <v>430</v>
      </c>
      <c r="T90" s="97">
        <v>45555</v>
      </c>
      <c r="U90" s="97">
        <v>45609</v>
      </c>
      <c r="V90" s="97">
        <v>45644</v>
      </c>
      <c r="W90" s="97"/>
      <c r="X90" s="93">
        <v>734079</v>
      </c>
      <c r="Y90" s="93">
        <v>0</v>
      </c>
      <c r="Z90" s="93">
        <v>0</v>
      </c>
      <c r="AA90" s="93">
        <v>0</v>
      </c>
      <c r="AB90" s="91"/>
      <c r="AC90" s="91"/>
      <c r="AD90" s="93">
        <v>0</v>
      </c>
      <c r="AE90" s="95" t="s">
        <v>433</v>
      </c>
      <c r="AF90" s="93">
        <v>0</v>
      </c>
      <c r="AG90" s="95"/>
      <c r="AH90" s="95"/>
      <c r="AI90" s="95"/>
      <c r="AJ90" s="95"/>
      <c r="AK90" s="95"/>
      <c r="AL90" s="93">
        <v>0</v>
      </c>
      <c r="AM90" s="93">
        <v>0</v>
      </c>
      <c r="AN90" s="93">
        <v>0</v>
      </c>
      <c r="AO90" s="93">
        <v>0</v>
      </c>
      <c r="AP90" s="93">
        <v>0</v>
      </c>
      <c r="AQ90" s="93">
        <v>0</v>
      </c>
      <c r="AR90" s="93">
        <v>734079</v>
      </c>
      <c r="AS90" s="93">
        <v>0</v>
      </c>
      <c r="AT90" s="93">
        <v>0</v>
      </c>
      <c r="AU90" s="93">
        <v>0</v>
      </c>
      <c r="AV90" s="93">
        <v>0</v>
      </c>
      <c r="AW90" s="91"/>
      <c r="AX90" s="97"/>
      <c r="AY90" s="91"/>
      <c r="AZ90" s="93">
        <v>0</v>
      </c>
    </row>
    <row r="91" spans="1:52" x14ac:dyDescent="0.35">
      <c r="A91" s="90">
        <v>890303841</v>
      </c>
      <c r="B91" s="91" t="s">
        <v>328</v>
      </c>
      <c r="C91" s="91" t="s">
        <v>1</v>
      </c>
      <c r="D91" s="91">
        <v>442219</v>
      </c>
      <c r="E91" s="91" t="s">
        <v>209</v>
      </c>
      <c r="F91" s="91" t="s">
        <v>436</v>
      </c>
      <c r="G91" s="92">
        <v>45548</v>
      </c>
      <c r="H91" s="92">
        <v>45548</v>
      </c>
      <c r="I91" s="93">
        <v>691770</v>
      </c>
      <c r="J91" s="93">
        <v>691770</v>
      </c>
      <c r="K91" s="94"/>
      <c r="L91" s="91" t="s">
        <v>256</v>
      </c>
      <c r="M91" s="91" t="s">
        <v>429</v>
      </c>
      <c r="N91" s="93">
        <v>691770</v>
      </c>
      <c r="O91" s="95">
        <v>1222549275</v>
      </c>
      <c r="P91" s="96"/>
      <c r="Q91" s="91"/>
      <c r="R91" s="91"/>
      <c r="S91" s="91" t="s">
        <v>430</v>
      </c>
      <c r="T91" s="97">
        <v>45549</v>
      </c>
      <c r="U91" s="97">
        <v>45610</v>
      </c>
      <c r="V91" s="97">
        <v>45644</v>
      </c>
      <c r="W91" s="97"/>
      <c r="X91" s="93">
        <v>691770</v>
      </c>
      <c r="Y91" s="93">
        <v>0</v>
      </c>
      <c r="Z91" s="93">
        <v>0</v>
      </c>
      <c r="AA91" s="93">
        <v>0</v>
      </c>
      <c r="AB91" s="91"/>
      <c r="AC91" s="91"/>
      <c r="AD91" s="93">
        <v>0</v>
      </c>
      <c r="AE91" s="95" t="s">
        <v>433</v>
      </c>
      <c r="AF91" s="93">
        <v>0</v>
      </c>
      <c r="AG91" s="95"/>
      <c r="AH91" s="95"/>
      <c r="AI91" s="95"/>
      <c r="AJ91" s="95"/>
      <c r="AK91" s="95"/>
      <c r="AL91" s="93">
        <v>0</v>
      </c>
      <c r="AM91" s="93">
        <v>0</v>
      </c>
      <c r="AN91" s="93">
        <v>0</v>
      </c>
      <c r="AO91" s="93">
        <v>0</v>
      </c>
      <c r="AP91" s="93">
        <v>0</v>
      </c>
      <c r="AQ91" s="93">
        <v>0</v>
      </c>
      <c r="AR91" s="93">
        <v>691770</v>
      </c>
      <c r="AS91" s="93">
        <v>0</v>
      </c>
      <c r="AT91" s="93">
        <v>0</v>
      </c>
      <c r="AU91" s="93">
        <v>0</v>
      </c>
      <c r="AV91" s="93">
        <v>0</v>
      </c>
      <c r="AW91" s="91"/>
      <c r="AX91" s="97"/>
      <c r="AY91" s="91"/>
      <c r="AZ91" s="93">
        <v>0</v>
      </c>
    </row>
    <row r="92" spans="1:52" x14ac:dyDescent="0.35">
      <c r="A92" s="90">
        <v>890303841</v>
      </c>
      <c r="B92" s="91" t="s">
        <v>328</v>
      </c>
      <c r="C92" s="91" t="s">
        <v>1</v>
      </c>
      <c r="D92" s="91">
        <v>427041</v>
      </c>
      <c r="E92" s="91" t="s">
        <v>154</v>
      </c>
      <c r="F92" s="91" t="s">
        <v>437</v>
      </c>
      <c r="G92" s="92">
        <v>45473</v>
      </c>
      <c r="H92" s="92">
        <v>45473</v>
      </c>
      <c r="I92" s="93">
        <v>541996</v>
      </c>
      <c r="J92" s="93">
        <v>541996</v>
      </c>
      <c r="K92" s="94"/>
      <c r="L92" s="91" t="s">
        <v>565</v>
      </c>
      <c r="M92" s="91" t="s">
        <v>429</v>
      </c>
      <c r="N92" s="93">
        <v>541996</v>
      </c>
      <c r="O92" s="95">
        <v>1222511985</v>
      </c>
      <c r="P92" s="96"/>
      <c r="Q92" s="91"/>
      <c r="R92" s="91"/>
      <c r="S92" s="91" t="s">
        <v>430</v>
      </c>
      <c r="T92" s="97">
        <v>45473</v>
      </c>
      <c r="U92" s="97">
        <v>45485</v>
      </c>
      <c r="V92" s="97">
        <v>45552</v>
      </c>
      <c r="W92" s="97"/>
      <c r="X92" s="93">
        <v>541996</v>
      </c>
      <c r="Y92" s="93">
        <v>0</v>
      </c>
      <c r="Z92" s="93">
        <v>0</v>
      </c>
      <c r="AA92" s="93">
        <v>0</v>
      </c>
      <c r="AB92" s="91"/>
      <c r="AC92" s="91"/>
      <c r="AD92" s="93">
        <v>0</v>
      </c>
      <c r="AE92" s="95" t="s">
        <v>433</v>
      </c>
      <c r="AF92" s="93">
        <v>0</v>
      </c>
      <c r="AG92" s="95"/>
      <c r="AH92" s="95"/>
      <c r="AI92" s="95"/>
      <c r="AJ92" s="95"/>
      <c r="AK92" s="95"/>
      <c r="AL92" s="93">
        <v>0</v>
      </c>
      <c r="AM92" s="93">
        <v>0</v>
      </c>
      <c r="AN92" s="93">
        <v>0</v>
      </c>
      <c r="AO92" s="93">
        <v>0</v>
      </c>
      <c r="AP92" s="93">
        <v>0</v>
      </c>
      <c r="AQ92" s="93">
        <v>0</v>
      </c>
      <c r="AR92" s="93">
        <v>541996</v>
      </c>
      <c r="AS92" s="93">
        <v>0</v>
      </c>
      <c r="AT92" s="93">
        <v>0</v>
      </c>
      <c r="AU92" s="93">
        <v>0</v>
      </c>
      <c r="AV92" s="93">
        <v>0</v>
      </c>
      <c r="AW92" s="91"/>
      <c r="AX92" s="97"/>
      <c r="AY92" s="91"/>
      <c r="AZ92" s="93">
        <v>0</v>
      </c>
    </row>
    <row r="93" spans="1:52" x14ac:dyDescent="0.35">
      <c r="A93" s="90">
        <v>890303841</v>
      </c>
      <c r="B93" s="91" t="s">
        <v>328</v>
      </c>
      <c r="C93" s="91" t="s">
        <v>2</v>
      </c>
      <c r="D93" s="91">
        <v>426685</v>
      </c>
      <c r="E93" s="91" t="s">
        <v>226</v>
      </c>
      <c r="F93" s="91" t="s">
        <v>438</v>
      </c>
      <c r="G93" s="92">
        <v>45515</v>
      </c>
      <c r="H93" s="92">
        <v>45515</v>
      </c>
      <c r="I93" s="93">
        <v>432970</v>
      </c>
      <c r="J93" s="93">
        <v>432970</v>
      </c>
      <c r="K93" s="94"/>
      <c r="L93" s="91" t="s">
        <v>565</v>
      </c>
      <c r="M93" s="91" t="s">
        <v>429</v>
      </c>
      <c r="N93" s="93">
        <v>432970</v>
      </c>
      <c r="O93" s="95">
        <v>1222527433</v>
      </c>
      <c r="P93" s="96"/>
      <c r="Q93" s="91"/>
      <c r="R93" s="91"/>
      <c r="S93" s="91" t="s">
        <v>430</v>
      </c>
      <c r="T93" s="97">
        <v>45515</v>
      </c>
      <c r="U93" s="97">
        <v>45547</v>
      </c>
      <c r="V93" s="97">
        <v>45567</v>
      </c>
      <c r="W93" s="97"/>
      <c r="X93" s="93">
        <v>432970</v>
      </c>
      <c r="Y93" s="93">
        <v>0</v>
      </c>
      <c r="Z93" s="93">
        <v>0</v>
      </c>
      <c r="AA93" s="93">
        <v>0</v>
      </c>
      <c r="AB93" s="91"/>
      <c r="AC93" s="91"/>
      <c r="AD93" s="93">
        <v>0</v>
      </c>
      <c r="AE93" s="95" t="s">
        <v>433</v>
      </c>
      <c r="AF93" s="93">
        <v>0</v>
      </c>
      <c r="AG93" s="95"/>
      <c r="AH93" s="95"/>
      <c r="AI93" s="95"/>
      <c r="AJ93" s="95"/>
      <c r="AK93" s="95"/>
      <c r="AL93" s="93">
        <v>0</v>
      </c>
      <c r="AM93" s="93">
        <v>0</v>
      </c>
      <c r="AN93" s="93">
        <v>0</v>
      </c>
      <c r="AO93" s="93">
        <v>0</v>
      </c>
      <c r="AP93" s="93">
        <v>0</v>
      </c>
      <c r="AQ93" s="93">
        <v>0</v>
      </c>
      <c r="AR93" s="93">
        <v>432970</v>
      </c>
      <c r="AS93" s="93">
        <v>0</v>
      </c>
      <c r="AT93" s="93">
        <v>0</v>
      </c>
      <c r="AU93" s="93">
        <v>0</v>
      </c>
      <c r="AV93" s="93">
        <v>0</v>
      </c>
      <c r="AW93" s="91"/>
      <c r="AX93" s="97"/>
      <c r="AY93" s="91"/>
      <c r="AZ93" s="93">
        <v>0</v>
      </c>
    </row>
    <row r="94" spans="1:52" x14ac:dyDescent="0.35">
      <c r="A94" s="90">
        <v>890303841</v>
      </c>
      <c r="B94" s="91" t="s">
        <v>328</v>
      </c>
      <c r="C94" s="91" t="s">
        <v>1</v>
      </c>
      <c r="D94" s="91">
        <v>443152</v>
      </c>
      <c r="E94" s="91" t="s">
        <v>211</v>
      </c>
      <c r="F94" s="91" t="s">
        <v>439</v>
      </c>
      <c r="G94" s="92">
        <v>45553</v>
      </c>
      <c r="H94" s="92">
        <v>45553</v>
      </c>
      <c r="I94" s="93">
        <v>287809</v>
      </c>
      <c r="J94" s="93">
        <v>287809</v>
      </c>
      <c r="K94" s="94"/>
      <c r="L94" s="91" t="s">
        <v>565</v>
      </c>
      <c r="M94" s="91" t="s">
        <v>429</v>
      </c>
      <c r="N94" s="93">
        <v>287809</v>
      </c>
      <c r="O94" s="95">
        <v>1222541424</v>
      </c>
      <c r="P94" s="96"/>
      <c r="Q94" s="91"/>
      <c r="R94" s="91"/>
      <c r="S94" s="91" t="s">
        <v>430</v>
      </c>
      <c r="T94" s="97">
        <v>45553</v>
      </c>
      <c r="U94" s="97">
        <v>45609</v>
      </c>
      <c r="V94" s="97">
        <v>45624</v>
      </c>
      <c r="W94" s="97"/>
      <c r="X94" s="93">
        <v>287809</v>
      </c>
      <c r="Y94" s="93">
        <v>0</v>
      </c>
      <c r="Z94" s="93">
        <v>0</v>
      </c>
      <c r="AA94" s="93">
        <v>0</v>
      </c>
      <c r="AB94" s="91"/>
      <c r="AC94" s="91"/>
      <c r="AD94" s="93">
        <v>0</v>
      </c>
      <c r="AE94" s="95" t="s">
        <v>433</v>
      </c>
      <c r="AF94" s="93">
        <v>0</v>
      </c>
      <c r="AG94" s="95"/>
      <c r="AH94" s="95"/>
      <c r="AI94" s="95"/>
      <c r="AJ94" s="95"/>
      <c r="AK94" s="95"/>
      <c r="AL94" s="93">
        <v>0</v>
      </c>
      <c r="AM94" s="93">
        <v>0</v>
      </c>
      <c r="AN94" s="93">
        <v>0</v>
      </c>
      <c r="AO94" s="93">
        <v>0</v>
      </c>
      <c r="AP94" s="93">
        <v>0</v>
      </c>
      <c r="AQ94" s="93">
        <v>0</v>
      </c>
      <c r="AR94" s="93">
        <v>287809</v>
      </c>
      <c r="AS94" s="93">
        <v>0</v>
      </c>
      <c r="AT94" s="93">
        <v>0</v>
      </c>
      <c r="AU94" s="93">
        <v>0</v>
      </c>
      <c r="AV94" s="93">
        <v>0</v>
      </c>
      <c r="AW94" s="91"/>
      <c r="AX94" s="97"/>
      <c r="AY94" s="91"/>
      <c r="AZ94" s="93">
        <v>0</v>
      </c>
    </row>
    <row r="95" spans="1:52" x14ac:dyDescent="0.35">
      <c r="A95" s="90">
        <v>890303841</v>
      </c>
      <c r="B95" s="91" t="s">
        <v>328</v>
      </c>
      <c r="C95" s="91" t="s">
        <v>1</v>
      </c>
      <c r="D95" s="91">
        <v>437393</v>
      </c>
      <c r="E95" s="91" t="s">
        <v>205</v>
      </c>
      <c r="F95" s="91" t="s">
        <v>440</v>
      </c>
      <c r="G95" s="92">
        <v>45526</v>
      </c>
      <c r="H95" s="92">
        <v>45526</v>
      </c>
      <c r="I95" s="93">
        <v>26079</v>
      </c>
      <c r="J95" s="93">
        <v>260571</v>
      </c>
      <c r="K95" s="94"/>
      <c r="L95" s="91" t="s">
        <v>565</v>
      </c>
      <c r="M95" s="91" t="s">
        <v>429</v>
      </c>
      <c r="N95" s="93">
        <v>260571</v>
      </c>
      <c r="O95" s="95">
        <v>1222513940</v>
      </c>
      <c r="P95" s="96"/>
      <c r="Q95" s="91"/>
      <c r="R95" s="91"/>
      <c r="S95" s="91" t="s">
        <v>430</v>
      </c>
      <c r="T95" s="97">
        <v>45526</v>
      </c>
      <c r="U95" s="97">
        <v>45546</v>
      </c>
      <c r="V95" s="97">
        <v>45558</v>
      </c>
      <c r="W95" s="97"/>
      <c r="X95" s="93">
        <v>260571</v>
      </c>
      <c r="Y95" s="93">
        <v>0</v>
      </c>
      <c r="Z95" s="93">
        <v>0</v>
      </c>
      <c r="AA95" s="93">
        <v>0</v>
      </c>
      <c r="AB95" s="91"/>
      <c r="AC95" s="91"/>
      <c r="AD95" s="93">
        <v>0</v>
      </c>
      <c r="AE95" s="95" t="s">
        <v>433</v>
      </c>
      <c r="AF95" s="93">
        <v>0</v>
      </c>
      <c r="AG95" s="95"/>
      <c r="AH95" s="95"/>
      <c r="AI95" s="95"/>
      <c r="AJ95" s="95"/>
      <c r="AK95" s="95"/>
      <c r="AL95" s="93">
        <v>0</v>
      </c>
      <c r="AM95" s="93">
        <v>0</v>
      </c>
      <c r="AN95" s="93">
        <v>0</v>
      </c>
      <c r="AO95" s="93">
        <v>0</v>
      </c>
      <c r="AP95" s="93">
        <v>0</v>
      </c>
      <c r="AQ95" s="93">
        <v>0</v>
      </c>
      <c r="AR95" s="93">
        <v>260571</v>
      </c>
      <c r="AS95" s="93">
        <v>0</v>
      </c>
      <c r="AT95" s="93">
        <v>0</v>
      </c>
      <c r="AU95" s="93">
        <v>0</v>
      </c>
      <c r="AV95" s="93">
        <v>0</v>
      </c>
      <c r="AW95" s="91"/>
      <c r="AX95" s="97"/>
      <c r="AY95" s="91"/>
      <c r="AZ95" s="93">
        <v>0</v>
      </c>
    </row>
    <row r="96" spans="1:52" x14ac:dyDescent="0.35">
      <c r="A96" s="90">
        <v>890303841</v>
      </c>
      <c r="B96" s="91" t="s">
        <v>328</v>
      </c>
      <c r="C96" s="91" t="s">
        <v>1</v>
      </c>
      <c r="D96" s="91">
        <v>438456</v>
      </c>
      <c r="E96" s="91" t="s">
        <v>204</v>
      </c>
      <c r="F96" s="91" t="s">
        <v>441</v>
      </c>
      <c r="G96" s="92">
        <v>45532</v>
      </c>
      <c r="H96" s="92">
        <v>45532</v>
      </c>
      <c r="I96" s="93">
        <v>185400</v>
      </c>
      <c r="J96" s="93">
        <v>185400</v>
      </c>
      <c r="K96" s="94"/>
      <c r="L96" s="91" t="s">
        <v>565</v>
      </c>
      <c r="M96" s="91" t="s">
        <v>429</v>
      </c>
      <c r="N96" s="93">
        <v>185400</v>
      </c>
      <c r="O96" s="95">
        <v>1222528488</v>
      </c>
      <c r="P96" s="96"/>
      <c r="Q96" s="91"/>
      <c r="R96" s="91"/>
      <c r="S96" s="91" t="s">
        <v>430</v>
      </c>
      <c r="T96" s="97">
        <v>45532</v>
      </c>
      <c r="U96" s="97">
        <v>45546</v>
      </c>
      <c r="V96" s="97">
        <v>45581</v>
      </c>
      <c r="W96" s="97"/>
      <c r="X96" s="93">
        <v>185400</v>
      </c>
      <c r="Y96" s="93">
        <v>0</v>
      </c>
      <c r="Z96" s="93">
        <v>0</v>
      </c>
      <c r="AA96" s="93">
        <v>0</v>
      </c>
      <c r="AB96" s="91"/>
      <c r="AC96" s="91"/>
      <c r="AD96" s="93">
        <v>0</v>
      </c>
      <c r="AE96" s="95" t="s">
        <v>433</v>
      </c>
      <c r="AF96" s="93">
        <v>0</v>
      </c>
      <c r="AG96" s="95"/>
      <c r="AH96" s="95"/>
      <c r="AI96" s="95"/>
      <c r="AJ96" s="95"/>
      <c r="AK96" s="95"/>
      <c r="AL96" s="93">
        <v>0</v>
      </c>
      <c r="AM96" s="93">
        <v>0</v>
      </c>
      <c r="AN96" s="93">
        <v>0</v>
      </c>
      <c r="AO96" s="93">
        <v>0</v>
      </c>
      <c r="AP96" s="93">
        <v>0</v>
      </c>
      <c r="AQ96" s="93">
        <v>0</v>
      </c>
      <c r="AR96" s="93">
        <v>185400</v>
      </c>
      <c r="AS96" s="93">
        <v>0</v>
      </c>
      <c r="AT96" s="93">
        <v>0</v>
      </c>
      <c r="AU96" s="93">
        <v>0</v>
      </c>
      <c r="AV96" s="93">
        <v>0</v>
      </c>
      <c r="AW96" s="91"/>
      <c r="AX96" s="97"/>
      <c r="AY96" s="91"/>
      <c r="AZ96" s="93">
        <v>0</v>
      </c>
    </row>
    <row r="97" spans="1:52" x14ac:dyDescent="0.35">
      <c r="A97" s="90">
        <v>890303841</v>
      </c>
      <c r="B97" s="91" t="s">
        <v>328</v>
      </c>
      <c r="C97" s="91" t="s">
        <v>2</v>
      </c>
      <c r="D97" s="91">
        <v>422947</v>
      </c>
      <c r="E97" s="91" t="s">
        <v>184</v>
      </c>
      <c r="F97" s="91" t="s">
        <v>442</v>
      </c>
      <c r="G97" s="92">
        <v>45497</v>
      </c>
      <c r="H97" s="92">
        <v>45497</v>
      </c>
      <c r="I97" s="93">
        <v>177646</v>
      </c>
      <c r="J97" s="93">
        <v>177646</v>
      </c>
      <c r="K97" s="94"/>
      <c r="L97" s="91" t="s">
        <v>565</v>
      </c>
      <c r="M97" s="91" t="s">
        <v>429</v>
      </c>
      <c r="N97" s="93">
        <v>177646</v>
      </c>
      <c r="O97" s="95">
        <v>1222515030</v>
      </c>
      <c r="P97" s="96"/>
      <c r="Q97" s="91"/>
      <c r="R97" s="91"/>
      <c r="S97" s="91" t="s">
        <v>430</v>
      </c>
      <c r="T97" s="97">
        <v>45497</v>
      </c>
      <c r="U97" s="97">
        <v>45537</v>
      </c>
      <c r="V97" s="97">
        <v>45562</v>
      </c>
      <c r="W97" s="97"/>
      <c r="X97" s="93">
        <v>177646</v>
      </c>
      <c r="Y97" s="93">
        <v>0</v>
      </c>
      <c r="Z97" s="93">
        <v>0</v>
      </c>
      <c r="AA97" s="93">
        <v>0</v>
      </c>
      <c r="AB97" s="91"/>
      <c r="AC97" s="91"/>
      <c r="AD97" s="93">
        <v>0</v>
      </c>
      <c r="AE97" s="95" t="s">
        <v>443</v>
      </c>
      <c r="AF97" s="93">
        <v>0</v>
      </c>
      <c r="AG97" s="95"/>
      <c r="AH97" s="95"/>
      <c r="AI97" s="95"/>
      <c r="AJ97" s="95"/>
      <c r="AK97" s="95"/>
      <c r="AL97" s="93">
        <v>0</v>
      </c>
      <c r="AM97" s="93">
        <v>0</v>
      </c>
      <c r="AN97" s="93">
        <v>0</v>
      </c>
      <c r="AO97" s="93">
        <v>0</v>
      </c>
      <c r="AP97" s="93">
        <v>0</v>
      </c>
      <c r="AQ97" s="93">
        <v>0</v>
      </c>
      <c r="AR97" s="93">
        <v>177646</v>
      </c>
      <c r="AS97" s="93">
        <v>0</v>
      </c>
      <c r="AT97" s="93">
        <v>0</v>
      </c>
      <c r="AU97" s="93">
        <v>0</v>
      </c>
      <c r="AV97" s="93">
        <v>0</v>
      </c>
      <c r="AW97" s="91"/>
      <c r="AX97" s="97"/>
      <c r="AY97" s="91"/>
      <c r="AZ97" s="93">
        <v>0</v>
      </c>
    </row>
    <row r="98" spans="1:52" x14ac:dyDescent="0.35">
      <c r="A98" s="90">
        <v>890303841</v>
      </c>
      <c r="B98" s="91" t="s">
        <v>328</v>
      </c>
      <c r="C98" s="91" t="s">
        <v>1</v>
      </c>
      <c r="D98" s="91">
        <v>450988</v>
      </c>
      <c r="E98" s="91" t="s">
        <v>233</v>
      </c>
      <c r="F98" s="91" t="s">
        <v>444</v>
      </c>
      <c r="G98" s="92">
        <v>45590</v>
      </c>
      <c r="H98" s="92">
        <v>45590</v>
      </c>
      <c r="I98" s="93">
        <v>36752</v>
      </c>
      <c r="J98" s="93">
        <v>140800</v>
      </c>
      <c r="K98" s="94"/>
      <c r="L98" s="91" t="s">
        <v>565</v>
      </c>
      <c r="M98" s="91" t="s">
        <v>429</v>
      </c>
      <c r="N98" s="93">
        <v>140800</v>
      </c>
      <c r="O98" s="95">
        <v>1222541442</v>
      </c>
      <c r="P98" s="96"/>
      <c r="Q98" s="91"/>
      <c r="R98" s="91"/>
      <c r="S98" s="91" t="s">
        <v>430</v>
      </c>
      <c r="T98" s="97">
        <v>45590</v>
      </c>
      <c r="U98" s="97">
        <v>45610</v>
      </c>
      <c r="V98" s="97">
        <v>45624</v>
      </c>
      <c r="W98" s="97"/>
      <c r="X98" s="93">
        <v>140800</v>
      </c>
      <c r="Y98" s="93">
        <v>0</v>
      </c>
      <c r="Z98" s="93">
        <v>0</v>
      </c>
      <c r="AA98" s="93">
        <v>0</v>
      </c>
      <c r="AB98" s="91"/>
      <c r="AC98" s="91"/>
      <c r="AD98" s="93">
        <v>0</v>
      </c>
      <c r="AE98" s="95" t="s">
        <v>433</v>
      </c>
      <c r="AF98" s="93">
        <v>0</v>
      </c>
      <c r="AG98" s="95"/>
      <c r="AH98" s="95"/>
      <c r="AI98" s="95"/>
      <c r="AJ98" s="95"/>
      <c r="AK98" s="95"/>
      <c r="AL98" s="93">
        <v>0</v>
      </c>
      <c r="AM98" s="93">
        <v>0</v>
      </c>
      <c r="AN98" s="93">
        <v>0</v>
      </c>
      <c r="AO98" s="93">
        <v>0</v>
      </c>
      <c r="AP98" s="93">
        <v>0</v>
      </c>
      <c r="AQ98" s="93">
        <v>0</v>
      </c>
      <c r="AR98" s="93">
        <v>140800</v>
      </c>
      <c r="AS98" s="93">
        <v>0</v>
      </c>
      <c r="AT98" s="93">
        <v>0</v>
      </c>
      <c r="AU98" s="93">
        <v>0</v>
      </c>
      <c r="AV98" s="93">
        <v>0</v>
      </c>
      <c r="AW98" s="91"/>
      <c r="AX98" s="97"/>
      <c r="AY98" s="91"/>
      <c r="AZ98" s="93">
        <v>0</v>
      </c>
    </row>
    <row r="99" spans="1:52" x14ac:dyDescent="0.35">
      <c r="A99" s="90">
        <v>890303841</v>
      </c>
      <c r="B99" s="91" t="s">
        <v>328</v>
      </c>
      <c r="C99" s="91" t="s">
        <v>2</v>
      </c>
      <c r="D99" s="91">
        <v>417102</v>
      </c>
      <c r="E99" s="91" t="s">
        <v>181</v>
      </c>
      <c r="F99" s="91" t="s">
        <v>445</v>
      </c>
      <c r="G99" s="92">
        <v>45469</v>
      </c>
      <c r="H99" s="92">
        <v>45469</v>
      </c>
      <c r="I99" s="93">
        <v>107582</v>
      </c>
      <c r="J99" s="93">
        <v>107582</v>
      </c>
      <c r="K99" s="94"/>
      <c r="L99" s="91" t="s">
        <v>565</v>
      </c>
      <c r="M99" s="91" t="s">
        <v>429</v>
      </c>
      <c r="N99" s="93">
        <v>107582</v>
      </c>
      <c r="O99" s="95">
        <v>1222511233</v>
      </c>
      <c r="P99" s="96"/>
      <c r="Q99" s="91"/>
      <c r="R99" s="91"/>
      <c r="S99" s="91" t="s">
        <v>430</v>
      </c>
      <c r="T99" s="97">
        <v>45469</v>
      </c>
      <c r="U99" s="97">
        <v>45505</v>
      </c>
      <c r="V99" s="97">
        <v>45540</v>
      </c>
      <c r="W99" s="97"/>
      <c r="X99" s="93">
        <v>107582</v>
      </c>
      <c r="Y99" s="93">
        <v>0</v>
      </c>
      <c r="Z99" s="93">
        <v>0</v>
      </c>
      <c r="AA99" s="93">
        <v>0</v>
      </c>
      <c r="AB99" s="91"/>
      <c r="AC99" s="91"/>
      <c r="AD99" s="93">
        <v>0</v>
      </c>
      <c r="AE99" s="95" t="s">
        <v>443</v>
      </c>
      <c r="AF99" s="93">
        <v>0</v>
      </c>
      <c r="AG99" s="95"/>
      <c r="AH99" s="95"/>
      <c r="AI99" s="95"/>
      <c r="AJ99" s="95"/>
      <c r="AK99" s="95"/>
      <c r="AL99" s="93">
        <v>0</v>
      </c>
      <c r="AM99" s="93">
        <v>0</v>
      </c>
      <c r="AN99" s="93">
        <v>0</v>
      </c>
      <c r="AO99" s="93">
        <v>0</v>
      </c>
      <c r="AP99" s="93">
        <v>0</v>
      </c>
      <c r="AQ99" s="93">
        <v>0</v>
      </c>
      <c r="AR99" s="93">
        <v>107582</v>
      </c>
      <c r="AS99" s="93">
        <v>0</v>
      </c>
      <c r="AT99" s="93">
        <v>0</v>
      </c>
      <c r="AU99" s="93">
        <v>0</v>
      </c>
      <c r="AV99" s="93">
        <v>0</v>
      </c>
      <c r="AW99" s="91"/>
      <c r="AX99" s="97"/>
      <c r="AY99" s="91"/>
      <c r="AZ99" s="93">
        <v>0</v>
      </c>
    </row>
    <row r="100" spans="1:52" x14ac:dyDescent="0.35">
      <c r="A100" s="90">
        <v>890303841</v>
      </c>
      <c r="B100" s="91" t="s">
        <v>328</v>
      </c>
      <c r="C100" s="91" t="s">
        <v>2</v>
      </c>
      <c r="D100" s="91">
        <v>414835</v>
      </c>
      <c r="E100" s="91" t="s">
        <v>177</v>
      </c>
      <c r="F100" s="91" t="s">
        <v>446</v>
      </c>
      <c r="G100" s="92">
        <v>45460</v>
      </c>
      <c r="H100" s="92">
        <v>45460</v>
      </c>
      <c r="I100" s="93">
        <v>102235</v>
      </c>
      <c r="J100" s="93">
        <v>102235</v>
      </c>
      <c r="K100" s="94"/>
      <c r="L100" s="91" t="s">
        <v>565</v>
      </c>
      <c r="M100" s="91" t="s">
        <v>429</v>
      </c>
      <c r="N100" s="93">
        <v>102235</v>
      </c>
      <c r="O100" s="95">
        <v>1222511236</v>
      </c>
      <c r="P100" s="96"/>
      <c r="Q100" s="91"/>
      <c r="R100" s="91"/>
      <c r="S100" s="91" t="s">
        <v>430</v>
      </c>
      <c r="T100" s="97">
        <v>45460</v>
      </c>
      <c r="U100" s="97">
        <v>45505</v>
      </c>
      <c r="V100" s="97">
        <v>45540</v>
      </c>
      <c r="W100" s="97"/>
      <c r="X100" s="93">
        <v>102235</v>
      </c>
      <c r="Y100" s="93">
        <v>0</v>
      </c>
      <c r="Z100" s="93">
        <v>0</v>
      </c>
      <c r="AA100" s="93">
        <v>0</v>
      </c>
      <c r="AB100" s="91"/>
      <c r="AC100" s="91"/>
      <c r="AD100" s="93">
        <v>0</v>
      </c>
      <c r="AE100" s="95" t="s">
        <v>443</v>
      </c>
      <c r="AF100" s="93">
        <v>0</v>
      </c>
      <c r="AG100" s="95"/>
      <c r="AH100" s="95"/>
      <c r="AI100" s="95"/>
      <c r="AJ100" s="95"/>
      <c r="AK100" s="95"/>
      <c r="AL100" s="93">
        <v>0</v>
      </c>
      <c r="AM100" s="93">
        <v>0</v>
      </c>
      <c r="AN100" s="93">
        <v>0</v>
      </c>
      <c r="AO100" s="93">
        <v>0</v>
      </c>
      <c r="AP100" s="93">
        <v>0</v>
      </c>
      <c r="AQ100" s="93">
        <v>0</v>
      </c>
      <c r="AR100" s="93">
        <v>102235</v>
      </c>
      <c r="AS100" s="93">
        <v>0</v>
      </c>
      <c r="AT100" s="93">
        <v>0</v>
      </c>
      <c r="AU100" s="93">
        <v>0</v>
      </c>
      <c r="AV100" s="93">
        <v>0</v>
      </c>
      <c r="AW100" s="91"/>
      <c r="AX100" s="97"/>
      <c r="AY100" s="91"/>
      <c r="AZ100" s="93">
        <v>0</v>
      </c>
    </row>
    <row r="101" spans="1:52" x14ac:dyDescent="0.35">
      <c r="A101" s="90">
        <v>890303841</v>
      </c>
      <c r="B101" s="91" t="s">
        <v>328</v>
      </c>
      <c r="C101" s="91" t="s">
        <v>1</v>
      </c>
      <c r="D101" s="91">
        <v>435253</v>
      </c>
      <c r="E101" s="91" t="s">
        <v>202</v>
      </c>
      <c r="F101" s="91" t="s">
        <v>447</v>
      </c>
      <c r="G101" s="92">
        <v>45513</v>
      </c>
      <c r="H101" s="92">
        <v>45513</v>
      </c>
      <c r="I101" s="93">
        <v>99484</v>
      </c>
      <c r="J101" s="93">
        <v>99484</v>
      </c>
      <c r="K101" s="94"/>
      <c r="L101" s="91" t="s">
        <v>565</v>
      </c>
      <c r="M101" s="91" t="s">
        <v>429</v>
      </c>
      <c r="N101" s="93">
        <v>99484</v>
      </c>
      <c r="O101" s="95">
        <v>1222512981</v>
      </c>
      <c r="P101" s="96"/>
      <c r="Q101" s="91"/>
      <c r="R101" s="91"/>
      <c r="S101" s="91" t="s">
        <v>430</v>
      </c>
      <c r="T101" s="97">
        <v>45514</v>
      </c>
      <c r="U101" s="97">
        <v>45546</v>
      </c>
      <c r="V101" s="97">
        <v>45554</v>
      </c>
      <c r="W101" s="97"/>
      <c r="X101" s="93">
        <v>99484</v>
      </c>
      <c r="Y101" s="93">
        <v>0</v>
      </c>
      <c r="Z101" s="93">
        <v>0</v>
      </c>
      <c r="AA101" s="93">
        <v>0</v>
      </c>
      <c r="AB101" s="91"/>
      <c r="AC101" s="91"/>
      <c r="AD101" s="93">
        <v>0</v>
      </c>
      <c r="AE101" s="95" t="s">
        <v>433</v>
      </c>
      <c r="AF101" s="93">
        <v>0</v>
      </c>
      <c r="AG101" s="95"/>
      <c r="AH101" s="95"/>
      <c r="AI101" s="95"/>
      <c r="AJ101" s="95"/>
      <c r="AK101" s="95"/>
      <c r="AL101" s="93">
        <v>0</v>
      </c>
      <c r="AM101" s="93">
        <v>0</v>
      </c>
      <c r="AN101" s="93">
        <v>0</v>
      </c>
      <c r="AO101" s="93">
        <v>0</v>
      </c>
      <c r="AP101" s="93">
        <v>0</v>
      </c>
      <c r="AQ101" s="93">
        <v>0</v>
      </c>
      <c r="AR101" s="93">
        <v>99484</v>
      </c>
      <c r="AS101" s="93">
        <v>0</v>
      </c>
      <c r="AT101" s="93">
        <v>0</v>
      </c>
      <c r="AU101" s="93">
        <v>0</v>
      </c>
      <c r="AV101" s="93">
        <v>0</v>
      </c>
      <c r="AW101" s="91"/>
      <c r="AX101" s="97"/>
      <c r="AY101" s="91"/>
      <c r="AZ101" s="93">
        <v>0</v>
      </c>
    </row>
    <row r="102" spans="1:52" x14ac:dyDescent="0.35">
      <c r="A102" s="90">
        <v>890303841</v>
      </c>
      <c r="B102" s="91" t="s">
        <v>328</v>
      </c>
      <c r="C102" s="91" t="s">
        <v>2</v>
      </c>
      <c r="D102" s="91">
        <v>358711</v>
      </c>
      <c r="E102" s="91" t="s">
        <v>83</v>
      </c>
      <c r="F102" s="91" t="s">
        <v>448</v>
      </c>
      <c r="G102" s="92">
        <v>45219</v>
      </c>
      <c r="H102" s="92">
        <v>45219</v>
      </c>
      <c r="I102" s="93">
        <v>1899728</v>
      </c>
      <c r="J102" s="93">
        <v>1899728</v>
      </c>
      <c r="K102" s="94"/>
      <c r="L102" s="91" t="s">
        <v>565</v>
      </c>
      <c r="M102" s="91" t="s">
        <v>429</v>
      </c>
      <c r="N102" s="93">
        <v>1323050</v>
      </c>
      <c r="O102" s="95">
        <v>1222476724</v>
      </c>
      <c r="P102" s="96"/>
      <c r="Q102" s="91"/>
      <c r="R102" s="91"/>
      <c r="S102" s="91" t="s">
        <v>430</v>
      </c>
      <c r="T102" s="97">
        <v>45219</v>
      </c>
      <c r="U102" s="97">
        <v>45244</v>
      </c>
      <c r="V102" s="97">
        <v>45483</v>
      </c>
      <c r="W102" s="97"/>
      <c r="X102" s="93">
        <v>1899728</v>
      </c>
      <c r="Y102" s="93">
        <v>0</v>
      </c>
      <c r="Z102" s="93">
        <v>0</v>
      </c>
      <c r="AA102" s="93">
        <v>0</v>
      </c>
      <c r="AB102" s="91"/>
      <c r="AC102" s="91"/>
      <c r="AD102" s="93">
        <v>0</v>
      </c>
      <c r="AE102" s="95" t="s">
        <v>449</v>
      </c>
      <c r="AF102" s="93">
        <v>0</v>
      </c>
      <c r="AG102" s="95"/>
      <c r="AH102" s="95"/>
      <c r="AI102" s="95"/>
      <c r="AJ102" s="95"/>
      <c r="AK102" s="95"/>
      <c r="AL102" s="93">
        <v>0</v>
      </c>
      <c r="AM102" s="93">
        <v>0</v>
      </c>
      <c r="AN102" s="93">
        <v>0</v>
      </c>
      <c r="AO102" s="93">
        <v>0</v>
      </c>
      <c r="AP102" s="93">
        <v>0</v>
      </c>
      <c r="AQ102" s="93">
        <v>0</v>
      </c>
      <c r="AR102" s="93">
        <v>1899728</v>
      </c>
      <c r="AS102" s="93">
        <v>0</v>
      </c>
      <c r="AT102" s="93">
        <v>0</v>
      </c>
      <c r="AU102" s="93">
        <v>0</v>
      </c>
      <c r="AV102" s="93">
        <v>0</v>
      </c>
      <c r="AW102" s="91"/>
      <c r="AX102" s="97"/>
      <c r="AY102" s="91"/>
      <c r="AZ102" s="93">
        <v>0</v>
      </c>
    </row>
    <row r="103" spans="1:52" x14ac:dyDescent="0.35">
      <c r="A103" s="90">
        <v>890303841</v>
      </c>
      <c r="B103" s="91" t="s">
        <v>328</v>
      </c>
      <c r="C103" s="91" t="s">
        <v>1</v>
      </c>
      <c r="D103" s="91">
        <v>424093</v>
      </c>
      <c r="E103" s="91" t="s">
        <v>150</v>
      </c>
      <c r="F103" s="91" t="s">
        <v>502</v>
      </c>
      <c r="G103" s="92">
        <v>45459</v>
      </c>
      <c r="H103" s="92">
        <v>45459</v>
      </c>
      <c r="I103" s="93">
        <v>484925</v>
      </c>
      <c r="J103" s="93">
        <v>484925</v>
      </c>
      <c r="K103" s="94"/>
      <c r="L103" s="91" t="e">
        <v>#N/A</v>
      </c>
      <c r="M103" s="91" t="s">
        <v>429</v>
      </c>
      <c r="N103" s="93">
        <v>0</v>
      </c>
      <c r="O103" s="95"/>
      <c r="P103" s="96"/>
      <c r="Q103" s="91"/>
      <c r="R103" s="91"/>
      <c r="S103" s="91" t="s">
        <v>430</v>
      </c>
      <c r="T103" s="97">
        <v>45459</v>
      </c>
      <c r="U103" s="97">
        <v>45485</v>
      </c>
      <c r="V103" s="97">
        <v>45548</v>
      </c>
      <c r="W103" s="97"/>
      <c r="X103" s="93">
        <v>484925</v>
      </c>
      <c r="Y103" s="93">
        <v>0</v>
      </c>
      <c r="Z103" s="93">
        <v>0</v>
      </c>
      <c r="AA103" s="93">
        <v>0</v>
      </c>
      <c r="AB103" s="91"/>
      <c r="AC103" s="91"/>
      <c r="AD103" s="93">
        <v>0</v>
      </c>
      <c r="AE103" s="95" t="s">
        <v>443</v>
      </c>
      <c r="AF103" s="93">
        <v>0</v>
      </c>
      <c r="AG103" s="95"/>
      <c r="AH103" s="95"/>
      <c r="AI103" s="95"/>
      <c r="AJ103" s="95"/>
      <c r="AK103" s="95"/>
      <c r="AL103" s="93">
        <v>0</v>
      </c>
      <c r="AM103" s="93">
        <v>0</v>
      </c>
      <c r="AN103" s="93">
        <v>0</v>
      </c>
      <c r="AO103" s="93">
        <v>0</v>
      </c>
      <c r="AP103" s="93">
        <v>0</v>
      </c>
      <c r="AQ103" s="93">
        <v>0</v>
      </c>
      <c r="AR103" s="93">
        <v>484925</v>
      </c>
      <c r="AS103" s="93">
        <v>0</v>
      </c>
      <c r="AT103" s="93">
        <v>0</v>
      </c>
      <c r="AU103" s="93">
        <v>0</v>
      </c>
      <c r="AV103" s="93">
        <v>0</v>
      </c>
      <c r="AW103" s="91"/>
      <c r="AX103" s="97"/>
      <c r="AY103" s="91"/>
      <c r="AZ103" s="93">
        <v>0</v>
      </c>
    </row>
    <row r="104" spans="1:52" x14ac:dyDescent="0.35">
      <c r="A104" s="90">
        <v>890303841</v>
      </c>
      <c r="B104" s="91" t="s">
        <v>328</v>
      </c>
      <c r="C104" s="91" t="s">
        <v>1</v>
      </c>
      <c r="D104" s="91">
        <v>429389</v>
      </c>
      <c r="E104" s="91" t="s">
        <v>155</v>
      </c>
      <c r="F104" s="91" t="s">
        <v>467</v>
      </c>
      <c r="G104" s="92">
        <v>45484</v>
      </c>
      <c r="H104" s="92">
        <v>45484</v>
      </c>
      <c r="I104" s="93">
        <v>103316</v>
      </c>
      <c r="J104" s="93">
        <v>103316</v>
      </c>
      <c r="K104" s="94"/>
      <c r="L104" s="91" t="e">
        <v>#N/A</v>
      </c>
      <c r="M104" s="91" t="s">
        <v>429</v>
      </c>
      <c r="N104" s="93">
        <v>0</v>
      </c>
      <c r="O104" s="95"/>
      <c r="P104" s="96"/>
      <c r="Q104" s="91"/>
      <c r="R104" s="91"/>
      <c r="S104" s="91" t="s">
        <v>430</v>
      </c>
      <c r="T104" s="97">
        <v>45484</v>
      </c>
      <c r="U104" s="97">
        <v>45517</v>
      </c>
      <c r="V104" s="97">
        <v>45547</v>
      </c>
      <c r="W104" s="97"/>
      <c r="X104" s="93">
        <v>103316</v>
      </c>
      <c r="Y104" s="93">
        <v>0</v>
      </c>
      <c r="Z104" s="93">
        <v>0</v>
      </c>
      <c r="AA104" s="93">
        <v>0</v>
      </c>
      <c r="AB104" s="91"/>
      <c r="AC104" s="91"/>
      <c r="AD104" s="93">
        <v>0</v>
      </c>
      <c r="AE104" s="95" t="s">
        <v>443</v>
      </c>
      <c r="AF104" s="93">
        <v>0</v>
      </c>
      <c r="AG104" s="95"/>
      <c r="AH104" s="95"/>
      <c r="AI104" s="95"/>
      <c r="AJ104" s="95"/>
      <c r="AK104" s="95"/>
      <c r="AL104" s="93">
        <v>0</v>
      </c>
      <c r="AM104" s="93">
        <v>0</v>
      </c>
      <c r="AN104" s="93">
        <v>0</v>
      </c>
      <c r="AO104" s="93">
        <v>0</v>
      </c>
      <c r="AP104" s="93">
        <v>0</v>
      </c>
      <c r="AQ104" s="93">
        <v>0</v>
      </c>
      <c r="AR104" s="93">
        <v>103316</v>
      </c>
      <c r="AS104" s="93">
        <v>0</v>
      </c>
      <c r="AT104" s="93">
        <v>0</v>
      </c>
      <c r="AU104" s="93">
        <v>0</v>
      </c>
      <c r="AV104" s="93">
        <v>0</v>
      </c>
      <c r="AW104" s="91"/>
      <c r="AX104" s="97"/>
      <c r="AY104" s="91"/>
      <c r="AZ104" s="93">
        <v>0</v>
      </c>
    </row>
    <row r="105" spans="1:52" x14ac:dyDescent="0.35">
      <c r="A105" s="90">
        <v>890303841</v>
      </c>
      <c r="B105" s="91" t="s">
        <v>328</v>
      </c>
      <c r="C105" s="91" t="s">
        <v>2</v>
      </c>
      <c r="D105" s="91">
        <v>414643</v>
      </c>
      <c r="E105" s="91" t="s">
        <v>176</v>
      </c>
      <c r="F105" s="91" t="s">
        <v>466</v>
      </c>
      <c r="G105" s="92">
        <v>45460</v>
      </c>
      <c r="H105" s="92">
        <v>45460</v>
      </c>
      <c r="I105" s="93">
        <v>102966</v>
      </c>
      <c r="J105" s="93">
        <v>102966</v>
      </c>
      <c r="K105" s="94"/>
      <c r="L105" s="91" t="e">
        <v>#N/A</v>
      </c>
      <c r="M105" s="91" t="s">
        <v>429</v>
      </c>
      <c r="N105" s="93">
        <v>0</v>
      </c>
      <c r="O105" s="95"/>
      <c r="P105" s="96"/>
      <c r="Q105" s="91"/>
      <c r="R105" s="91"/>
      <c r="S105" s="91" t="s">
        <v>430</v>
      </c>
      <c r="T105" s="97">
        <v>45460</v>
      </c>
      <c r="U105" s="97">
        <v>45505</v>
      </c>
      <c r="V105" s="97">
        <v>45540</v>
      </c>
      <c r="W105" s="97"/>
      <c r="X105" s="93">
        <v>102966</v>
      </c>
      <c r="Y105" s="93">
        <v>0</v>
      </c>
      <c r="Z105" s="93">
        <v>0</v>
      </c>
      <c r="AA105" s="93">
        <v>0</v>
      </c>
      <c r="AB105" s="91"/>
      <c r="AC105" s="91"/>
      <c r="AD105" s="93">
        <v>0</v>
      </c>
      <c r="AE105" s="95" t="s">
        <v>443</v>
      </c>
      <c r="AF105" s="93">
        <v>0</v>
      </c>
      <c r="AG105" s="95"/>
      <c r="AH105" s="95"/>
      <c r="AI105" s="95"/>
      <c r="AJ105" s="95"/>
      <c r="AK105" s="95"/>
      <c r="AL105" s="93">
        <v>0</v>
      </c>
      <c r="AM105" s="93">
        <v>0</v>
      </c>
      <c r="AN105" s="93">
        <v>0</v>
      </c>
      <c r="AO105" s="93">
        <v>0</v>
      </c>
      <c r="AP105" s="93">
        <v>0</v>
      </c>
      <c r="AQ105" s="93">
        <v>0</v>
      </c>
      <c r="AR105" s="93">
        <v>102966</v>
      </c>
      <c r="AS105" s="93">
        <v>0</v>
      </c>
      <c r="AT105" s="93">
        <v>0</v>
      </c>
      <c r="AU105" s="93">
        <v>0</v>
      </c>
      <c r="AV105" s="93">
        <v>0</v>
      </c>
      <c r="AW105" s="91"/>
      <c r="AX105" s="97"/>
      <c r="AY105" s="91"/>
      <c r="AZ105" s="93">
        <v>0</v>
      </c>
    </row>
    <row r="106" spans="1:52" x14ac:dyDescent="0.35">
      <c r="A106" s="90">
        <v>890303841</v>
      </c>
      <c r="B106" s="91" t="s">
        <v>328</v>
      </c>
      <c r="C106" s="91" t="s">
        <v>2</v>
      </c>
      <c r="D106" s="91">
        <v>416588</v>
      </c>
      <c r="E106" s="91" t="s">
        <v>180</v>
      </c>
      <c r="F106" s="91" t="s">
        <v>471</v>
      </c>
      <c r="G106" s="92">
        <v>45467</v>
      </c>
      <c r="H106" s="92">
        <v>45467</v>
      </c>
      <c r="I106" s="93">
        <v>116563</v>
      </c>
      <c r="J106" s="93">
        <v>116563</v>
      </c>
      <c r="K106" s="94"/>
      <c r="L106" s="91" t="e">
        <v>#N/A</v>
      </c>
      <c r="M106" s="91" t="s">
        <v>429</v>
      </c>
      <c r="N106" s="93">
        <v>0</v>
      </c>
      <c r="O106" s="95"/>
      <c r="P106" s="96"/>
      <c r="Q106" s="91"/>
      <c r="R106" s="91"/>
      <c r="S106" s="91" t="s">
        <v>430</v>
      </c>
      <c r="T106" s="97">
        <v>45467</v>
      </c>
      <c r="U106" s="97">
        <v>45505</v>
      </c>
      <c r="V106" s="97">
        <v>45540</v>
      </c>
      <c r="W106" s="97"/>
      <c r="X106" s="93">
        <v>116563</v>
      </c>
      <c r="Y106" s="93">
        <v>0</v>
      </c>
      <c r="Z106" s="93">
        <v>0</v>
      </c>
      <c r="AA106" s="93">
        <v>0</v>
      </c>
      <c r="AB106" s="91"/>
      <c r="AC106" s="91"/>
      <c r="AD106" s="93">
        <v>0</v>
      </c>
      <c r="AE106" s="95" t="s">
        <v>443</v>
      </c>
      <c r="AF106" s="93">
        <v>0</v>
      </c>
      <c r="AG106" s="95"/>
      <c r="AH106" s="95"/>
      <c r="AI106" s="95"/>
      <c r="AJ106" s="95"/>
      <c r="AK106" s="95"/>
      <c r="AL106" s="93">
        <v>0</v>
      </c>
      <c r="AM106" s="93">
        <v>0</v>
      </c>
      <c r="AN106" s="93">
        <v>0</v>
      </c>
      <c r="AO106" s="93">
        <v>0</v>
      </c>
      <c r="AP106" s="93">
        <v>0</v>
      </c>
      <c r="AQ106" s="93">
        <v>0</v>
      </c>
      <c r="AR106" s="93">
        <v>116563</v>
      </c>
      <c r="AS106" s="93">
        <v>0</v>
      </c>
      <c r="AT106" s="93">
        <v>0</v>
      </c>
      <c r="AU106" s="93">
        <v>0</v>
      </c>
      <c r="AV106" s="93">
        <v>0</v>
      </c>
      <c r="AW106" s="91"/>
      <c r="AX106" s="97"/>
      <c r="AY106" s="91"/>
      <c r="AZ106" s="93">
        <v>0</v>
      </c>
    </row>
    <row r="107" spans="1:52" x14ac:dyDescent="0.35">
      <c r="A107" s="90">
        <v>890303841</v>
      </c>
      <c r="B107" s="91" t="s">
        <v>328</v>
      </c>
      <c r="C107" s="91" t="s">
        <v>1</v>
      </c>
      <c r="D107" s="91">
        <v>428263</v>
      </c>
      <c r="E107" s="91" t="s">
        <v>152</v>
      </c>
      <c r="F107" s="91" t="s">
        <v>487</v>
      </c>
      <c r="G107" s="92">
        <v>45479</v>
      </c>
      <c r="H107" s="92">
        <v>45479</v>
      </c>
      <c r="I107" s="93">
        <v>229727</v>
      </c>
      <c r="J107" s="93">
        <v>229727</v>
      </c>
      <c r="K107" s="94"/>
      <c r="L107" s="91" t="e">
        <v>#N/A</v>
      </c>
      <c r="M107" s="91" t="s">
        <v>429</v>
      </c>
      <c r="N107" s="93">
        <v>0</v>
      </c>
      <c r="O107" s="95"/>
      <c r="P107" s="96"/>
      <c r="Q107" s="91"/>
      <c r="R107" s="91"/>
      <c r="S107" s="91" t="s">
        <v>430</v>
      </c>
      <c r="T107" s="97">
        <v>45479</v>
      </c>
      <c r="U107" s="97">
        <v>45517</v>
      </c>
      <c r="V107" s="97">
        <v>45540</v>
      </c>
      <c r="W107" s="97"/>
      <c r="X107" s="93">
        <v>229727</v>
      </c>
      <c r="Y107" s="93">
        <v>0</v>
      </c>
      <c r="Z107" s="93">
        <v>0</v>
      </c>
      <c r="AA107" s="93">
        <v>0</v>
      </c>
      <c r="AB107" s="91"/>
      <c r="AC107" s="91"/>
      <c r="AD107" s="93">
        <v>0</v>
      </c>
      <c r="AE107" s="95" t="s">
        <v>443</v>
      </c>
      <c r="AF107" s="93">
        <v>0</v>
      </c>
      <c r="AG107" s="95"/>
      <c r="AH107" s="95"/>
      <c r="AI107" s="95"/>
      <c r="AJ107" s="95"/>
      <c r="AK107" s="95"/>
      <c r="AL107" s="93">
        <v>0</v>
      </c>
      <c r="AM107" s="93">
        <v>0</v>
      </c>
      <c r="AN107" s="93">
        <v>0</v>
      </c>
      <c r="AO107" s="93">
        <v>0</v>
      </c>
      <c r="AP107" s="93">
        <v>0</v>
      </c>
      <c r="AQ107" s="93">
        <v>0</v>
      </c>
      <c r="AR107" s="93">
        <v>229727</v>
      </c>
      <c r="AS107" s="93">
        <v>0</v>
      </c>
      <c r="AT107" s="93">
        <v>0</v>
      </c>
      <c r="AU107" s="93">
        <v>0</v>
      </c>
      <c r="AV107" s="93">
        <v>0</v>
      </c>
      <c r="AW107" s="91"/>
      <c r="AX107" s="97"/>
      <c r="AY107" s="91"/>
      <c r="AZ107" s="93">
        <v>0</v>
      </c>
    </row>
    <row r="108" spans="1:52" x14ac:dyDescent="0.35">
      <c r="A108" s="90">
        <v>890303841</v>
      </c>
      <c r="B108" s="91" t="s">
        <v>328</v>
      </c>
      <c r="C108" s="91" t="s">
        <v>2</v>
      </c>
      <c r="D108" s="91">
        <v>416080</v>
      </c>
      <c r="E108" s="91" t="s">
        <v>179</v>
      </c>
      <c r="F108" s="91" t="s">
        <v>491</v>
      </c>
      <c r="G108" s="92">
        <v>45464</v>
      </c>
      <c r="H108" s="92">
        <v>45464</v>
      </c>
      <c r="I108" s="93">
        <v>278518</v>
      </c>
      <c r="J108" s="93">
        <v>278518</v>
      </c>
      <c r="K108" s="94"/>
      <c r="L108" s="91" t="e">
        <v>#N/A</v>
      </c>
      <c r="M108" s="91" t="s">
        <v>429</v>
      </c>
      <c r="N108" s="93">
        <v>0</v>
      </c>
      <c r="O108" s="95"/>
      <c r="P108" s="96"/>
      <c r="Q108" s="91"/>
      <c r="R108" s="91"/>
      <c r="S108" s="91" t="s">
        <v>430</v>
      </c>
      <c r="T108" s="97">
        <v>45464</v>
      </c>
      <c r="U108" s="97">
        <v>45505</v>
      </c>
      <c r="V108" s="97">
        <v>45540</v>
      </c>
      <c r="W108" s="97"/>
      <c r="X108" s="93">
        <v>278518</v>
      </c>
      <c r="Y108" s="93">
        <v>0</v>
      </c>
      <c r="Z108" s="93">
        <v>0</v>
      </c>
      <c r="AA108" s="93">
        <v>0</v>
      </c>
      <c r="AB108" s="91"/>
      <c r="AC108" s="91"/>
      <c r="AD108" s="93">
        <v>0</v>
      </c>
      <c r="AE108" s="95" t="s">
        <v>443</v>
      </c>
      <c r="AF108" s="93">
        <v>0</v>
      </c>
      <c r="AG108" s="95"/>
      <c r="AH108" s="95"/>
      <c r="AI108" s="95"/>
      <c r="AJ108" s="95"/>
      <c r="AK108" s="95"/>
      <c r="AL108" s="93">
        <v>0</v>
      </c>
      <c r="AM108" s="93">
        <v>0</v>
      </c>
      <c r="AN108" s="93">
        <v>0</v>
      </c>
      <c r="AO108" s="93">
        <v>0</v>
      </c>
      <c r="AP108" s="93">
        <v>0</v>
      </c>
      <c r="AQ108" s="93">
        <v>0</v>
      </c>
      <c r="AR108" s="93">
        <v>278518</v>
      </c>
      <c r="AS108" s="93">
        <v>0</v>
      </c>
      <c r="AT108" s="93">
        <v>0</v>
      </c>
      <c r="AU108" s="93">
        <v>0</v>
      </c>
      <c r="AV108" s="93">
        <v>0</v>
      </c>
      <c r="AW108" s="91"/>
      <c r="AX108" s="97"/>
      <c r="AY108" s="91"/>
      <c r="AZ108" s="93">
        <v>0</v>
      </c>
    </row>
    <row r="109" spans="1:52" x14ac:dyDescent="0.35">
      <c r="A109" s="90">
        <v>890303841</v>
      </c>
      <c r="B109" s="91" t="s">
        <v>328</v>
      </c>
      <c r="C109" s="91" t="s">
        <v>2</v>
      </c>
      <c r="D109" s="91">
        <v>415633</v>
      </c>
      <c r="E109" s="91" t="s">
        <v>175</v>
      </c>
      <c r="F109" s="91" t="s">
        <v>492</v>
      </c>
      <c r="G109" s="92">
        <v>45463</v>
      </c>
      <c r="H109" s="92">
        <v>45463</v>
      </c>
      <c r="I109" s="93">
        <v>26051</v>
      </c>
      <c r="J109" s="93">
        <v>280471</v>
      </c>
      <c r="K109" s="94"/>
      <c r="L109" s="91" t="e">
        <v>#N/A</v>
      </c>
      <c r="M109" s="91" t="s">
        <v>429</v>
      </c>
      <c r="N109" s="93">
        <v>0</v>
      </c>
      <c r="O109" s="95"/>
      <c r="P109" s="96"/>
      <c r="Q109" s="91"/>
      <c r="R109" s="91"/>
      <c r="S109" s="91" t="s">
        <v>430</v>
      </c>
      <c r="T109" s="97">
        <v>45463</v>
      </c>
      <c r="U109" s="97">
        <v>45505</v>
      </c>
      <c r="V109" s="97">
        <v>45540</v>
      </c>
      <c r="W109" s="97"/>
      <c r="X109" s="93">
        <v>280471</v>
      </c>
      <c r="Y109" s="93">
        <v>0</v>
      </c>
      <c r="Z109" s="93">
        <v>0</v>
      </c>
      <c r="AA109" s="93">
        <v>0</v>
      </c>
      <c r="AB109" s="91"/>
      <c r="AC109" s="91"/>
      <c r="AD109" s="93">
        <v>0</v>
      </c>
      <c r="AE109" s="95" t="s">
        <v>443</v>
      </c>
      <c r="AF109" s="93">
        <v>0</v>
      </c>
      <c r="AG109" s="95"/>
      <c r="AH109" s="95"/>
      <c r="AI109" s="95"/>
      <c r="AJ109" s="95"/>
      <c r="AK109" s="95"/>
      <c r="AL109" s="93">
        <v>0</v>
      </c>
      <c r="AM109" s="93">
        <v>0</v>
      </c>
      <c r="AN109" s="93">
        <v>0</v>
      </c>
      <c r="AO109" s="93">
        <v>0</v>
      </c>
      <c r="AP109" s="93">
        <v>0</v>
      </c>
      <c r="AQ109" s="93">
        <v>0</v>
      </c>
      <c r="AR109" s="93">
        <v>280471</v>
      </c>
      <c r="AS109" s="93">
        <v>0</v>
      </c>
      <c r="AT109" s="93">
        <v>0</v>
      </c>
      <c r="AU109" s="93">
        <v>0</v>
      </c>
      <c r="AV109" s="93">
        <v>0</v>
      </c>
      <c r="AW109" s="91"/>
      <c r="AX109" s="97"/>
      <c r="AY109" s="91"/>
      <c r="AZ109" s="93">
        <v>0</v>
      </c>
    </row>
    <row r="110" spans="1:52" x14ac:dyDescent="0.35">
      <c r="A110" s="90">
        <v>890303841</v>
      </c>
      <c r="B110" s="91" t="s">
        <v>328</v>
      </c>
      <c r="C110" s="91" t="s">
        <v>2</v>
      </c>
      <c r="D110" s="91">
        <v>346309</v>
      </c>
      <c r="E110" s="91" t="s">
        <v>66</v>
      </c>
      <c r="F110" s="91" t="s">
        <v>465</v>
      </c>
      <c r="G110" s="92">
        <v>45160</v>
      </c>
      <c r="H110" s="92">
        <v>45160</v>
      </c>
      <c r="I110" s="93">
        <v>88478</v>
      </c>
      <c r="J110" s="93">
        <v>88478</v>
      </c>
      <c r="K110" s="94"/>
      <c r="L110" s="91" t="e">
        <v>#N/A</v>
      </c>
      <c r="M110" s="91" t="s">
        <v>429</v>
      </c>
      <c r="N110" s="93">
        <v>0</v>
      </c>
      <c r="O110" s="95"/>
      <c r="P110" s="96"/>
      <c r="Q110" s="91"/>
      <c r="R110" s="91"/>
      <c r="S110" s="91" t="s">
        <v>430</v>
      </c>
      <c r="T110" s="97">
        <v>45160</v>
      </c>
      <c r="U110" s="97">
        <v>45488</v>
      </c>
      <c r="V110" s="97">
        <v>45515</v>
      </c>
      <c r="W110" s="97"/>
      <c r="X110" s="93">
        <v>88478</v>
      </c>
      <c r="Y110" s="93">
        <v>0</v>
      </c>
      <c r="Z110" s="93">
        <v>0</v>
      </c>
      <c r="AA110" s="93">
        <v>0</v>
      </c>
      <c r="AB110" s="91"/>
      <c r="AC110" s="91"/>
      <c r="AD110" s="93">
        <v>0</v>
      </c>
      <c r="AE110" s="95" t="s">
        <v>431</v>
      </c>
      <c r="AF110" s="93">
        <v>0</v>
      </c>
      <c r="AG110" s="95"/>
      <c r="AH110" s="95"/>
      <c r="AI110" s="95"/>
      <c r="AJ110" s="95"/>
      <c r="AK110" s="95"/>
      <c r="AL110" s="93">
        <v>0</v>
      </c>
      <c r="AM110" s="93">
        <v>0</v>
      </c>
      <c r="AN110" s="93">
        <v>0</v>
      </c>
      <c r="AO110" s="93">
        <v>0</v>
      </c>
      <c r="AP110" s="93">
        <v>0</v>
      </c>
      <c r="AQ110" s="93">
        <v>0</v>
      </c>
      <c r="AR110" s="93">
        <v>88478</v>
      </c>
      <c r="AS110" s="93">
        <v>0</v>
      </c>
      <c r="AT110" s="93">
        <v>0</v>
      </c>
      <c r="AU110" s="93">
        <v>0</v>
      </c>
      <c r="AV110" s="93">
        <v>0</v>
      </c>
      <c r="AW110" s="91"/>
      <c r="AX110" s="97"/>
      <c r="AY110" s="91"/>
      <c r="AZ110" s="93">
        <v>0</v>
      </c>
    </row>
    <row r="111" spans="1:52" x14ac:dyDescent="0.35">
      <c r="A111" s="90">
        <v>890303841</v>
      </c>
      <c r="B111" s="91" t="s">
        <v>328</v>
      </c>
      <c r="C111" s="91" t="s">
        <v>1</v>
      </c>
      <c r="D111" s="91">
        <v>400289</v>
      </c>
      <c r="E111" s="91" t="s">
        <v>54</v>
      </c>
      <c r="F111" s="91" t="s">
        <v>506</v>
      </c>
      <c r="G111" s="92">
        <v>45124</v>
      </c>
      <c r="H111" s="92">
        <v>45124</v>
      </c>
      <c r="I111" s="93">
        <v>613081</v>
      </c>
      <c r="J111" s="93">
        <v>613081</v>
      </c>
      <c r="K111" s="94"/>
      <c r="L111" s="91" t="e">
        <v>#N/A</v>
      </c>
      <c r="M111" s="91" t="s">
        <v>429</v>
      </c>
      <c r="N111" s="93">
        <v>0</v>
      </c>
      <c r="O111" s="95"/>
      <c r="P111" s="96"/>
      <c r="Q111" s="91"/>
      <c r="R111" s="91"/>
      <c r="S111" s="91" t="s">
        <v>430</v>
      </c>
      <c r="T111" s="97">
        <v>45124</v>
      </c>
      <c r="U111" s="97">
        <v>45485</v>
      </c>
      <c r="V111" s="97">
        <v>45515</v>
      </c>
      <c r="W111" s="97"/>
      <c r="X111" s="93">
        <v>613081</v>
      </c>
      <c r="Y111" s="93">
        <v>0</v>
      </c>
      <c r="Z111" s="93">
        <v>0</v>
      </c>
      <c r="AA111" s="93">
        <v>0</v>
      </c>
      <c r="AB111" s="91"/>
      <c r="AC111" s="91"/>
      <c r="AD111" s="93">
        <v>0</v>
      </c>
      <c r="AE111" s="95" t="s">
        <v>431</v>
      </c>
      <c r="AF111" s="93">
        <v>0</v>
      </c>
      <c r="AG111" s="95"/>
      <c r="AH111" s="95"/>
      <c r="AI111" s="95"/>
      <c r="AJ111" s="95"/>
      <c r="AK111" s="95"/>
      <c r="AL111" s="93">
        <v>0</v>
      </c>
      <c r="AM111" s="93">
        <v>0</v>
      </c>
      <c r="AN111" s="93">
        <v>0</v>
      </c>
      <c r="AO111" s="93">
        <v>0</v>
      </c>
      <c r="AP111" s="93">
        <v>0</v>
      </c>
      <c r="AQ111" s="93">
        <v>0</v>
      </c>
      <c r="AR111" s="93">
        <v>613081</v>
      </c>
      <c r="AS111" s="93">
        <v>0</v>
      </c>
      <c r="AT111" s="93">
        <v>0</v>
      </c>
      <c r="AU111" s="93">
        <v>0</v>
      </c>
      <c r="AV111" s="93">
        <v>0</v>
      </c>
      <c r="AW111" s="91"/>
      <c r="AX111" s="97"/>
      <c r="AY111" s="91"/>
      <c r="AZ111" s="93">
        <v>0</v>
      </c>
    </row>
    <row r="112" spans="1:52" x14ac:dyDescent="0.35">
      <c r="A112" s="90">
        <v>890303841</v>
      </c>
      <c r="B112" s="91" t="s">
        <v>328</v>
      </c>
      <c r="C112" s="91" t="s">
        <v>2</v>
      </c>
      <c r="D112" s="91">
        <v>343203</v>
      </c>
      <c r="E112" s="91" t="s">
        <v>64</v>
      </c>
      <c r="F112" s="91" t="s">
        <v>514</v>
      </c>
      <c r="G112" s="92">
        <v>45143</v>
      </c>
      <c r="H112" s="92">
        <v>45143</v>
      </c>
      <c r="I112" s="93">
        <v>1247286</v>
      </c>
      <c r="J112" s="93">
        <v>1247286</v>
      </c>
      <c r="K112" s="94"/>
      <c r="L112" s="91" t="e">
        <v>#N/A</v>
      </c>
      <c r="M112" s="91" t="s">
        <v>429</v>
      </c>
      <c r="N112" s="93">
        <v>0</v>
      </c>
      <c r="O112" s="95"/>
      <c r="P112" s="96"/>
      <c r="Q112" s="91"/>
      <c r="R112" s="91"/>
      <c r="S112" s="91" t="s">
        <v>430</v>
      </c>
      <c r="T112" s="97">
        <v>45143</v>
      </c>
      <c r="U112" s="97">
        <v>45488</v>
      </c>
      <c r="V112" s="97">
        <v>45515</v>
      </c>
      <c r="W112" s="97"/>
      <c r="X112" s="93">
        <v>1247286</v>
      </c>
      <c r="Y112" s="93">
        <v>0</v>
      </c>
      <c r="Z112" s="93">
        <v>0</v>
      </c>
      <c r="AA112" s="93">
        <v>0</v>
      </c>
      <c r="AB112" s="91"/>
      <c r="AC112" s="91"/>
      <c r="AD112" s="93">
        <v>0</v>
      </c>
      <c r="AE112" s="95" t="s">
        <v>431</v>
      </c>
      <c r="AF112" s="93">
        <v>0</v>
      </c>
      <c r="AG112" s="95"/>
      <c r="AH112" s="95"/>
      <c r="AI112" s="95"/>
      <c r="AJ112" s="95"/>
      <c r="AK112" s="95"/>
      <c r="AL112" s="93">
        <v>0</v>
      </c>
      <c r="AM112" s="93">
        <v>0</v>
      </c>
      <c r="AN112" s="93">
        <v>0</v>
      </c>
      <c r="AO112" s="93">
        <v>0</v>
      </c>
      <c r="AP112" s="93">
        <v>0</v>
      </c>
      <c r="AQ112" s="93">
        <v>0</v>
      </c>
      <c r="AR112" s="93">
        <v>1247286</v>
      </c>
      <c r="AS112" s="93">
        <v>0</v>
      </c>
      <c r="AT112" s="93">
        <v>0</v>
      </c>
      <c r="AU112" s="93">
        <v>0</v>
      </c>
      <c r="AV112" s="93">
        <v>0</v>
      </c>
      <c r="AW112" s="91"/>
      <c r="AX112" s="97"/>
      <c r="AY112" s="91"/>
      <c r="AZ112" s="93">
        <v>0</v>
      </c>
    </row>
    <row r="113" spans="1:52" x14ac:dyDescent="0.35">
      <c r="A113" s="90">
        <v>890303841</v>
      </c>
      <c r="B113" s="91" t="s">
        <v>328</v>
      </c>
      <c r="C113" s="91" t="s">
        <v>2</v>
      </c>
      <c r="D113" s="91">
        <v>349193</v>
      </c>
      <c r="E113" s="91" t="s">
        <v>59</v>
      </c>
      <c r="F113" s="91" t="s">
        <v>522</v>
      </c>
      <c r="G113" s="92">
        <v>45174</v>
      </c>
      <c r="H113" s="92">
        <v>45174</v>
      </c>
      <c r="I113" s="93">
        <v>2621045</v>
      </c>
      <c r="J113" s="93">
        <v>2621045</v>
      </c>
      <c r="K113" s="94"/>
      <c r="L113" s="91" t="e">
        <v>#N/A</v>
      </c>
      <c r="M113" s="91" t="s">
        <v>429</v>
      </c>
      <c r="N113" s="93">
        <v>0</v>
      </c>
      <c r="O113" s="95"/>
      <c r="P113" s="96"/>
      <c r="Q113" s="91"/>
      <c r="R113" s="91"/>
      <c r="S113" s="91" t="s">
        <v>430</v>
      </c>
      <c r="T113" s="97">
        <v>45174</v>
      </c>
      <c r="U113" s="97">
        <v>45488</v>
      </c>
      <c r="V113" s="97">
        <v>45515</v>
      </c>
      <c r="W113" s="97"/>
      <c r="X113" s="93">
        <v>2621045</v>
      </c>
      <c r="Y113" s="93">
        <v>0</v>
      </c>
      <c r="Z113" s="93">
        <v>0</v>
      </c>
      <c r="AA113" s="93">
        <v>0</v>
      </c>
      <c r="AB113" s="91"/>
      <c r="AC113" s="91"/>
      <c r="AD113" s="93">
        <v>0</v>
      </c>
      <c r="AE113" s="95" t="s">
        <v>431</v>
      </c>
      <c r="AF113" s="93">
        <v>0</v>
      </c>
      <c r="AG113" s="95"/>
      <c r="AH113" s="95"/>
      <c r="AI113" s="95"/>
      <c r="AJ113" s="95"/>
      <c r="AK113" s="95"/>
      <c r="AL113" s="93">
        <v>0</v>
      </c>
      <c r="AM113" s="93">
        <v>0</v>
      </c>
      <c r="AN113" s="93">
        <v>0</v>
      </c>
      <c r="AO113" s="93">
        <v>0</v>
      </c>
      <c r="AP113" s="93">
        <v>0</v>
      </c>
      <c r="AQ113" s="93">
        <v>0</v>
      </c>
      <c r="AR113" s="93">
        <v>2621045</v>
      </c>
      <c r="AS113" s="93">
        <v>0</v>
      </c>
      <c r="AT113" s="93">
        <v>0</v>
      </c>
      <c r="AU113" s="93">
        <v>0</v>
      </c>
      <c r="AV113" s="93">
        <v>0</v>
      </c>
      <c r="AW113" s="91"/>
      <c r="AX113" s="97"/>
      <c r="AY113" s="91"/>
      <c r="AZ113" s="93">
        <v>0</v>
      </c>
    </row>
    <row r="114" spans="1:52" x14ac:dyDescent="0.35">
      <c r="A114" s="90">
        <v>890303841</v>
      </c>
      <c r="B114" s="91" t="s">
        <v>328</v>
      </c>
      <c r="C114" s="91" t="s">
        <v>2</v>
      </c>
      <c r="D114" s="91">
        <v>348376</v>
      </c>
      <c r="E114" s="91" t="s">
        <v>58</v>
      </c>
      <c r="F114" s="91" t="s">
        <v>526</v>
      </c>
      <c r="G114" s="92">
        <v>45170</v>
      </c>
      <c r="H114" s="92">
        <v>45170</v>
      </c>
      <c r="I114" s="93">
        <v>4920157</v>
      </c>
      <c r="J114" s="93">
        <v>4920157</v>
      </c>
      <c r="K114" s="94"/>
      <c r="L114" s="91" t="e">
        <v>#N/A</v>
      </c>
      <c r="M114" s="91" t="s">
        <v>429</v>
      </c>
      <c r="N114" s="93">
        <v>0</v>
      </c>
      <c r="O114" s="95"/>
      <c r="P114" s="96"/>
      <c r="Q114" s="91"/>
      <c r="R114" s="91"/>
      <c r="S114" s="91" t="s">
        <v>430</v>
      </c>
      <c r="T114" s="97">
        <v>45170</v>
      </c>
      <c r="U114" s="97">
        <v>45488</v>
      </c>
      <c r="V114" s="97">
        <v>45515</v>
      </c>
      <c r="W114" s="97"/>
      <c r="X114" s="93">
        <v>4920157</v>
      </c>
      <c r="Y114" s="93">
        <v>0</v>
      </c>
      <c r="Z114" s="93">
        <v>0</v>
      </c>
      <c r="AA114" s="93">
        <v>0</v>
      </c>
      <c r="AB114" s="91"/>
      <c r="AC114" s="91"/>
      <c r="AD114" s="93">
        <v>0</v>
      </c>
      <c r="AE114" s="95" t="s">
        <v>431</v>
      </c>
      <c r="AF114" s="93">
        <v>0</v>
      </c>
      <c r="AG114" s="95"/>
      <c r="AH114" s="95"/>
      <c r="AI114" s="95"/>
      <c r="AJ114" s="95"/>
      <c r="AK114" s="95"/>
      <c r="AL114" s="93">
        <v>0</v>
      </c>
      <c r="AM114" s="93">
        <v>0</v>
      </c>
      <c r="AN114" s="93">
        <v>0</v>
      </c>
      <c r="AO114" s="93">
        <v>0</v>
      </c>
      <c r="AP114" s="93">
        <v>0</v>
      </c>
      <c r="AQ114" s="93">
        <v>0</v>
      </c>
      <c r="AR114" s="93">
        <v>4920157</v>
      </c>
      <c r="AS114" s="93">
        <v>0</v>
      </c>
      <c r="AT114" s="93">
        <v>0</v>
      </c>
      <c r="AU114" s="93">
        <v>0</v>
      </c>
      <c r="AV114" s="93">
        <v>0</v>
      </c>
      <c r="AW114" s="91"/>
      <c r="AX114" s="97"/>
      <c r="AY114" s="91"/>
      <c r="AZ114" s="93">
        <v>0</v>
      </c>
    </row>
    <row r="115" spans="1:52" x14ac:dyDescent="0.35">
      <c r="A115" s="90">
        <v>890303841</v>
      </c>
      <c r="B115" s="91" t="s">
        <v>328</v>
      </c>
      <c r="C115" s="91" t="s">
        <v>1</v>
      </c>
      <c r="D115" s="91">
        <v>413793</v>
      </c>
      <c r="E115" s="91" t="s">
        <v>118</v>
      </c>
      <c r="F115" s="91" t="s">
        <v>515</v>
      </c>
      <c r="G115" s="92">
        <v>45375</v>
      </c>
      <c r="H115" s="92">
        <v>45375</v>
      </c>
      <c r="I115" s="93">
        <v>1413339</v>
      </c>
      <c r="J115" s="93">
        <v>1413339</v>
      </c>
      <c r="K115" s="94"/>
      <c r="L115" s="91" t="e">
        <v>#N/A</v>
      </c>
      <c r="M115" s="91" t="s">
        <v>429</v>
      </c>
      <c r="N115" s="93">
        <v>0</v>
      </c>
      <c r="O115" s="95"/>
      <c r="P115" s="96"/>
      <c r="Q115" s="91"/>
      <c r="R115" s="91"/>
      <c r="S115" s="91" t="s">
        <v>430</v>
      </c>
      <c r="T115" s="97">
        <v>45375</v>
      </c>
      <c r="U115" s="97">
        <v>45485</v>
      </c>
      <c r="V115" s="97">
        <v>45503</v>
      </c>
      <c r="W115" s="97"/>
      <c r="X115" s="93">
        <v>1413339</v>
      </c>
      <c r="Y115" s="93">
        <v>0</v>
      </c>
      <c r="Z115" s="93">
        <v>0</v>
      </c>
      <c r="AA115" s="93">
        <v>0</v>
      </c>
      <c r="AB115" s="91"/>
      <c r="AC115" s="91"/>
      <c r="AD115" s="93">
        <v>0</v>
      </c>
      <c r="AE115" s="95" t="s">
        <v>433</v>
      </c>
      <c r="AF115" s="93">
        <v>0</v>
      </c>
      <c r="AG115" s="95"/>
      <c r="AH115" s="95"/>
      <c r="AI115" s="95"/>
      <c r="AJ115" s="95"/>
      <c r="AK115" s="95"/>
      <c r="AL115" s="93">
        <v>0</v>
      </c>
      <c r="AM115" s="93">
        <v>0</v>
      </c>
      <c r="AN115" s="93">
        <v>0</v>
      </c>
      <c r="AO115" s="93">
        <v>0</v>
      </c>
      <c r="AP115" s="93">
        <v>0</v>
      </c>
      <c r="AQ115" s="93">
        <v>0</v>
      </c>
      <c r="AR115" s="93">
        <v>1413339</v>
      </c>
      <c r="AS115" s="93">
        <v>0</v>
      </c>
      <c r="AT115" s="93">
        <v>0</v>
      </c>
      <c r="AU115" s="93">
        <v>0</v>
      </c>
      <c r="AV115" s="93">
        <v>0</v>
      </c>
      <c r="AW115" s="91"/>
      <c r="AX115" s="97"/>
      <c r="AY115" s="91"/>
      <c r="AZ115" s="93">
        <v>0</v>
      </c>
    </row>
    <row r="116" spans="1:52" x14ac:dyDescent="0.35">
      <c r="A116" s="90">
        <v>890303841</v>
      </c>
      <c r="B116" s="91" t="s">
        <v>328</v>
      </c>
      <c r="C116" s="91" t="s">
        <v>1</v>
      </c>
      <c r="D116" s="91">
        <v>410812</v>
      </c>
      <c r="E116" s="91" t="s">
        <v>103</v>
      </c>
      <c r="F116" s="91" t="s">
        <v>517</v>
      </c>
      <c r="G116" s="92">
        <v>45303</v>
      </c>
      <c r="H116" s="92">
        <v>45303</v>
      </c>
      <c r="I116" s="93">
        <v>1562214</v>
      </c>
      <c r="J116" s="93">
        <v>1562214</v>
      </c>
      <c r="K116" s="94"/>
      <c r="L116" s="91" t="e">
        <v>#N/A</v>
      </c>
      <c r="M116" s="91" t="s">
        <v>429</v>
      </c>
      <c r="N116" s="93">
        <v>0</v>
      </c>
      <c r="O116" s="95"/>
      <c r="P116" s="96"/>
      <c r="Q116" s="91"/>
      <c r="R116" s="91"/>
      <c r="S116" s="91" t="s">
        <v>430</v>
      </c>
      <c r="T116" s="97">
        <v>45303</v>
      </c>
      <c r="U116" s="97">
        <v>45485</v>
      </c>
      <c r="V116" s="97">
        <v>45503</v>
      </c>
      <c r="W116" s="97"/>
      <c r="X116" s="93">
        <v>1562214</v>
      </c>
      <c r="Y116" s="93">
        <v>0</v>
      </c>
      <c r="Z116" s="93">
        <v>0</v>
      </c>
      <c r="AA116" s="93">
        <v>0</v>
      </c>
      <c r="AB116" s="91"/>
      <c r="AC116" s="91"/>
      <c r="AD116" s="93">
        <v>0</v>
      </c>
      <c r="AE116" s="95" t="s">
        <v>433</v>
      </c>
      <c r="AF116" s="93">
        <v>0</v>
      </c>
      <c r="AG116" s="95"/>
      <c r="AH116" s="95"/>
      <c r="AI116" s="95"/>
      <c r="AJ116" s="95"/>
      <c r="AK116" s="95"/>
      <c r="AL116" s="93">
        <v>0</v>
      </c>
      <c r="AM116" s="93">
        <v>0</v>
      </c>
      <c r="AN116" s="93">
        <v>0</v>
      </c>
      <c r="AO116" s="93">
        <v>0</v>
      </c>
      <c r="AP116" s="93">
        <v>0</v>
      </c>
      <c r="AQ116" s="93">
        <v>0</v>
      </c>
      <c r="AR116" s="93">
        <v>1562214</v>
      </c>
      <c r="AS116" s="93">
        <v>0</v>
      </c>
      <c r="AT116" s="93">
        <v>0</v>
      </c>
      <c r="AU116" s="93">
        <v>0</v>
      </c>
      <c r="AV116" s="93">
        <v>0</v>
      </c>
      <c r="AW116" s="91"/>
      <c r="AX116" s="97"/>
      <c r="AY116" s="91"/>
      <c r="AZ116" s="93">
        <v>0</v>
      </c>
    </row>
    <row r="117" spans="1:52" x14ac:dyDescent="0.35">
      <c r="A117" s="90">
        <v>890303841</v>
      </c>
      <c r="B117" s="91" t="s">
        <v>328</v>
      </c>
      <c r="C117" s="91" t="s">
        <v>1</v>
      </c>
      <c r="D117" s="91">
        <v>404484</v>
      </c>
      <c r="E117" s="91" t="s">
        <v>60</v>
      </c>
      <c r="F117" s="91" t="s">
        <v>519</v>
      </c>
      <c r="G117" s="92">
        <v>45187</v>
      </c>
      <c r="H117" s="92">
        <v>45187</v>
      </c>
      <c r="I117" s="93">
        <v>2114203</v>
      </c>
      <c r="J117" s="93">
        <v>2114203</v>
      </c>
      <c r="K117" s="94"/>
      <c r="L117" s="91" t="e">
        <v>#N/A</v>
      </c>
      <c r="M117" s="91" t="s">
        <v>429</v>
      </c>
      <c r="N117" s="93">
        <v>0</v>
      </c>
      <c r="O117" s="95"/>
      <c r="P117" s="96"/>
      <c r="Q117" s="91"/>
      <c r="R117" s="91"/>
      <c r="S117" s="91" t="s">
        <v>430</v>
      </c>
      <c r="T117" s="97">
        <v>45187</v>
      </c>
      <c r="U117" s="97">
        <v>45485</v>
      </c>
      <c r="V117" s="97">
        <v>45503</v>
      </c>
      <c r="W117" s="97"/>
      <c r="X117" s="93">
        <v>2114203</v>
      </c>
      <c r="Y117" s="93">
        <v>0</v>
      </c>
      <c r="Z117" s="93">
        <v>0</v>
      </c>
      <c r="AA117" s="93">
        <v>0</v>
      </c>
      <c r="AB117" s="91"/>
      <c r="AC117" s="91"/>
      <c r="AD117" s="93">
        <v>0</v>
      </c>
      <c r="AE117" s="95" t="s">
        <v>433</v>
      </c>
      <c r="AF117" s="93">
        <v>0</v>
      </c>
      <c r="AG117" s="95"/>
      <c r="AH117" s="95"/>
      <c r="AI117" s="95"/>
      <c r="AJ117" s="95"/>
      <c r="AK117" s="95"/>
      <c r="AL117" s="93">
        <v>0</v>
      </c>
      <c r="AM117" s="93">
        <v>0</v>
      </c>
      <c r="AN117" s="93">
        <v>0</v>
      </c>
      <c r="AO117" s="93">
        <v>0</v>
      </c>
      <c r="AP117" s="93">
        <v>0</v>
      </c>
      <c r="AQ117" s="93">
        <v>0</v>
      </c>
      <c r="AR117" s="93">
        <v>2114203</v>
      </c>
      <c r="AS117" s="93">
        <v>0</v>
      </c>
      <c r="AT117" s="93">
        <v>0</v>
      </c>
      <c r="AU117" s="93">
        <v>0</v>
      </c>
      <c r="AV117" s="93">
        <v>0</v>
      </c>
      <c r="AW117" s="91"/>
      <c r="AX117" s="97"/>
      <c r="AY117" s="91"/>
      <c r="AZ117" s="93">
        <v>0</v>
      </c>
    </row>
    <row r="118" spans="1:52" x14ac:dyDescent="0.35">
      <c r="A118" s="90">
        <v>890303841</v>
      </c>
      <c r="B118" s="91" t="s">
        <v>328</v>
      </c>
      <c r="C118" s="91" t="s">
        <v>2</v>
      </c>
      <c r="D118" s="91">
        <v>402701</v>
      </c>
      <c r="E118" s="91" t="s">
        <v>127</v>
      </c>
      <c r="F118" s="91" t="s">
        <v>520</v>
      </c>
      <c r="G118" s="92">
        <v>45408</v>
      </c>
      <c r="H118" s="92">
        <v>45408</v>
      </c>
      <c r="I118" s="93">
        <v>2127394</v>
      </c>
      <c r="J118" s="93">
        <v>2127394</v>
      </c>
      <c r="K118" s="94"/>
      <c r="L118" s="91" t="e">
        <v>#N/A</v>
      </c>
      <c r="M118" s="91" t="s">
        <v>429</v>
      </c>
      <c r="N118" s="93">
        <v>0</v>
      </c>
      <c r="O118" s="95"/>
      <c r="P118" s="96"/>
      <c r="Q118" s="91"/>
      <c r="R118" s="91"/>
      <c r="S118" s="91" t="s">
        <v>430</v>
      </c>
      <c r="T118" s="97">
        <v>45408</v>
      </c>
      <c r="U118" s="97">
        <v>45488</v>
      </c>
      <c r="V118" s="97">
        <v>45503</v>
      </c>
      <c r="W118" s="97"/>
      <c r="X118" s="93">
        <v>2127394</v>
      </c>
      <c r="Y118" s="93">
        <v>0</v>
      </c>
      <c r="Z118" s="93">
        <v>0</v>
      </c>
      <c r="AA118" s="93">
        <v>0</v>
      </c>
      <c r="AB118" s="91"/>
      <c r="AC118" s="91"/>
      <c r="AD118" s="93">
        <v>0</v>
      </c>
      <c r="AE118" s="95" t="s">
        <v>433</v>
      </c>
      <c r="AF118" s="93">
        <v>0</v>
      </c>
      <c r="AG118" s="95"/>
      <c r="AH118" s="95"/>
      <c r="AI118" s="95"/>
      <c r="AJ118" s="95"/>
      <c r="AK118" s="95"/>
      <c r="AL118" s="93">
        <v>0</v>
      </c>
      <c r="AM118" s="93">
        <v>0</v>
      </c>
      <c r="AN118" s="93">
        <v>0</v>
      </c>
      <c r="AO118" s="93">
        <v>0</v>
      </c>
      <c r="AP118" s="93">
        <v>0</v>
      </c>
      <c r="AQ118" s="93">
        <v>0</v>
      </c>
      <c r="AR118" s="93">
        <v>2127394</v>
      </c>
      <c r="AS118" s="93">
        <v>0</v>
      </c>
      <c r="AT118" s="93">
        <v>0</v>
      </c>
      <c r="AU118" s="93">
        <v>0</v>
      </c>
      <c r="AV118" s="93">
        <v>0</v>
      </c>
      <c r="AW118" s="91"/>
      <c r="AX118" s="97"/>
      <c r="AY118" s="91"/>
      <c r="AZ118" s="93">
        <v>0</v>
      </c>
    </row>
    <row r="119" spans="1:52" x14ac:dyDescent="0.35">
      <c r="A119" s="90">
        <v>890303841</v>
      </c>
      <c r="B119" s="91" t="s">
        <v>328</v>
      </c>
      <c r="C119" s="91" t="s">
        <v>2</v>
      </c>
      <c r="D119" s="91">
        <v>360135</v>
      </c>
      <c r="E119" s="91" t="s">
        <v>85</v>
      </c>
      <c r="F119" s="91" t="s">
        <v>521</v>
      </c>
      <c r="G119" s="92">
        <v>45224</v>
      </c>
      <c r="H119" s="92">
        <v>45224</v>
      </c>
      <c r="I119" s="93">
        <v>2162327</v>
      </c>
      <c r="J119" s="93">
        <v>2162327</v>
      </c>
      <c r="K119" s="94"/>
      <c r="L119" s="91" t="e">
        <v>#N/A</v>
      </c>
      <c r="M119" s="91" t="s">
        <v>429</v>
      </c>
      <c r="N119" s="93">
        <v>0</v>
      </c>
      <c r="O119" s="95"/>
      <c r="P119" s="96"/>
      <c r="Q119" s="91"/>
      <c r="R119" s="91"/>
      <c r="S119" s="91" t="s">
        <v>430</v>
      </c>
      <c r="T119" s="97">
        <v>45224</v>
      </c>
      <c r="U119" s="97">
        <v>45488</v>
      </c>
      <c r="V119" s="97">
        <v>45503</v>
      </c>
      <c r="W119" s="97"/>
      <c r="X119" s="93">
        <v>2162327</v>
      </c>
      <c r="Y119" s="93">
        <v>0</v>
      </c>
      <c r="Z119" s="93">
        <v>0</v>
      </c>
      <c r="AA119" s="93">
        <v>0</v>
      </c>
      <c r="AB119" s="91"/>
      <c r="AC119" s="91"/>
      <c r="AD119" s="93">
        <v>0</v>
      </c>
      <c r="AE119" s="95" t="s">
        <v>433</v>
      </c>
      <c r="AF119" s="93">
        <v>0</v>
      </c>
      <c r="AG119" s="95"/>
      <c r="AH119" s="95"/>
      <c r="AI119" s="95"/>
      <c r="AJ119" s="95"/>
      <c r="AK119" s="95"/>
      <c r="AL119" s="93">
        <v>0</v>
      </c>
      <c r="AM119" s="93">
        <v>0</v>
      </c>
      <c r="AN119" s="93">
        <v>0</v>
      </c>
      <c r="AO119" s="93">
        <v>0</v>
      </c>
      <c r="AP119" s="93">
        <v>0</v>
      </c>
      <c r="AQ119" s="93">
        <v>0</v>
      </c>
      <c r="AR119" s="93">
        <v>2162327</v>
      </c>
      <c r="AS119" s="93">
        <v>0</v>
      </c>
      <c r="AT119" s="93">
        <v>0</v>
      </c>
      <c r="AU119" s="93">
        <v>0</v>
      </c>
      <c r="AV119" s="93">
        <v>0</v>
      </c>
      <c r="AW119" s="91"/>
      <c r="AX119" s="97"/>
      <c r="AY119" s="91"/>
      <c r="AZ119" s="93">
        <v>0</v>
      </c>
    </row>
    <row r="120" spans="1:52" x14ac:dyDescent="0.35">
      <c r="A120" s="90">
        <v>890303841</v>
      </c>
      <c r="B120" s="91" t="s">
        <v>328</v>
      </c>
      <c r="C120" s="91" t="s">
        <v>2</v>
      </c>
      <c r="D120" s="91">
        <v>383328</v>
      </c>
      <c r="E120" s="91" t="s">
        <v>140</v>
      </c>
      <c r="F120" s="91" t="s">
        <v>523</v>
      </c>
      <c r="G120" s="92">
        <v>45330</v>
      </c>
      <c r="H120" s="92">
        <v>45330</v>
      </c>
      <c r="I120" s="93">
        <v>3145675</v>
      </c>
      <c r="J120" s="93">
        <v>3145675</v>
      </c>
      <c r="K120" s="94"/>
      <c r="L120" s="91" t="e">
        <v>#N/A</v>
      </c>
      <c r="M120" s="91" t="s">
        <v>429</v>
      </c>
      <c r="N120" s="93">
        <v>0</v>
      </c>
      <c r="O120" s="95"/>
      <c r="P120" s="96"/>
      <c r="Q120" s="91"/>
      <c r="R120" s="91"/>
      <c r="S120" s="91" t="s">
        <v>430</v>
      </c>
      <c r="T120" s="97">
        <v>45330</v>
      </c>
      <c r="U120" s="97">
        <v>45488</v>
      </c>
      <c r="V120" s="97">
        <v>45503</v>
      </c>
      <c r="W120" s="97"/>
      <c r="X120" s="93">
        <v>3145675</v>
      </c>
      <c r="Y120" s="93">
        <v>0</v>
      </c>
      <c r="Z120" s="93">
        <v>0</v>
      </c>
      <c r="AA120" s="93">
        <v>0</v>
      </c>
      <c r="AB120" s="91"/>
      <c r="AC120" s="91"/>
      <c r="AD120" s="93">
        <v>0</v>
      </c>
      <c r="AE120" s="95" t="s">
        <v>433</v>
      </c>
      <c r="AF120" s="93">
        <v>0</v>
      </c>
      <c r="AG120" s="95"/>
      <c r="AH120" s="95"/>
      <c r="AI120" s="95"/>
      <c r="AJ120" s="95"/>
      <c r="AK120" s="95"/>
      <c r="AL120" s="93">
        <v>0</v>
      </c>
      <c r="AM120" s="93">
        <v>0</v>
      </c>
      <c r="AN120" s="93">
        <v>0</v>
      </c>
      <c r="AO120" s="93">
        <v>0</v>
      </c>
      <c r="AP120" s="93">
        <v>0</v>
      </c>
      <c r="AQ120" s="93">
        <v>0</v>
      </c>
      <c r="AR120" s="93">
        <v>3145675</v>
      </c>
      <c r="AS120" s="93">
        <v>0</v>
      </c>
      <c r="AT120" s="93">
        <v>0</v>
      </c>
      <c r="AU120" s="93">
        <v>0</v>
      </c>
      <c r="AV120" s="93">
        <v>0</v>
      </c>
      <c r="AW120" s="91"/>
      <c r="AX120" s="97"/>
      <c r="AY120" s="91"/>
      <c r="AZ120" s="93">
        <v>0</v>
      </c>
    </row>
    <row r="121" spans="1:52" x14ac:dyDescent="0.35">
      <c r="A121" s="90">
        <v>890303841</v>
      </c>
      <c r="B121" s="91" t="s">
        <v>328</v>
      </c>
      <c r="C121" s="91" t="s">
        <v>1</v>
      </c>
      <c r="D121" s="91">
        <v>415019</v>
      </c>
      <c r="E121" s="91" t="s">
        <v>125</v>
      </c>
      <c r="F121" s="91" t="s">
        <v>524</v>
      </c>
      <c r="G121" s="92">
        <v>45399</v>
      </c>
      <c r="H121" s="92">
        <v>45399</v>
      </c>
      <c r="I121" s="93">
        <v>3274551</v>
      </c>
      <c r="J121" s="93">
        <v>3274551</v>
      </c>
      <c r="K121" s="94"/>
      <c r="L121" s="91" t="e">
        <v>#N/A</v>
      </c>
      <c r="M121" s="91" t="s">
        <v>429</v>
      </c>
      <c r="N121" s="93">
        <v>0</v>
      </c>
      <c r="O121" s="95"/>
      <c r="P121" s="96"/>
      <c r="Q121" s="91"/>
      <c r="R121" s="91"/>
      <c r="S121" s="91" t="s">
        <v>430</v>
      </c>
      <c r="T121" s="97">
        <v>45399</v>
      </c>
      <c r="U121" s="97">
        <v>45485</v>
      </c>
      <c r="V121" s="97">
        <v>45503</v>
      </c>
      <c r="W121" s="97"/>
      <c r="X121" s="93">
        <v>3274551</v>
      </c>
      <c r="Y121" s="93">
        <v>0</v>
      </c>
      <c r="Z121" s="93">
        <v>0</v>
      </c>
      <c r="AA121" s="93">
        <v>0</v>
      </c>
      <c r="AB121" s="91"/>
      <c r="AC121" s="91"/>
      <c r="AD121" s="93">
        <v>0</v>
      </c>
      <c r="AE121" s="95" t="s">
        <v>433</v>
      </c>
      <c r="AF121" s="93">
        <v>0</v>
      </c>
      <c r="AG121" s="95"/>
      <c r="AH121" s="95"/>
      <c r="AI121" s="95"/>
      <c r="AJ121" s="95"/>
      <c r="AK121" s="95"/>
      <c r="AL121" s="93">
        <v>0</v>
      </c>
      <c r="AM121" s="93">
        <v>0</v>
      </c>
      <c r="AN121" s="93">
        <v>0</v>
      </c>
      <c r="AO121" s="93">
        <v>0</v>
      </c>
      <c r="AP121" s="93">
        <v>0</v>
      </c>
      <c r="AQ121" s="93">
        <v>0</v>
      </c>
      <c r="AR121" s="93">
        <v>3274551</v>
      </c>
      <c r="AS121" s="93">
        <v>0</v>
      </c>
      <c r="AT121" s="93">
        <v>0</v>
      </c>
      <c r="AU121" s="93">
        <v>0</v>
      </c>
      <c r="AV121" s="93">
        <v>0</v>
      </c>
      <c r="AW121" s="91"/>
      <c r="AX121" s="97"/>
      <c r="AY121" s="91"/>
      <c r="AZ121" s="93">
        <v>0</v>
      </c>
    </row>
    <row r="122" spans="1:52" x14ac:dyDescent="0.35">
      <c r="A122" s="90">
        <v>890303841</v>
      </c>
      <c r="B122" s="91" t="s">
        <v>328</v>
      </c>
      <c r="C122" s="91" t="s">
        <v>1</v>
      </c>
      <c r="D122" s="91">
        <v>405289</v>
      </c>
      <c r="E122" s="91" t="s">
        <v>61</v>
      </c>
      <c r="F122" s="91" t="s">
        <v>525</v>
      </c>
      <c r="G122" s="92">
        <v>45198</v>
      </c>
      <c r="H122" s="92">
        <v>45198</v>
      </c>
      <c r="I122" s="93">
        <v>4386832</v>
      </c>
      <c r="J122" s="93">
        <v>4386832</v>
      </c>
      <c r="K122" s="94"/>
      <c r="L122" s="91" t="e">
        <v>#N/A</v>
      </c>
      <c r="M122" s="91" t="s">
        <v>429</v>
      </c>
      <c r="N122" s="93">
        <v>0</v>
      </c>
      <c r="O122" s="95"/>
      <c r="P122" s="96"/>
      <c r="Q122" s="91"/>
      <c r="R122" s="91"/>
      <c r="S122" s="91" t="s">
        <v>430</v>
      </c>
      <c r="T122" s="97">
        <v>45198</v>
      </c>
      <c r="U122" s="97">
        <v>45485</v>
      </c>
      <c r="V122" s="97">
        <v>45503</v>
      </c>
      <c r="W122" s="97"/>
      <c r="X122" s="93">
        <v>4386832</v>
      </c>
      <c r="Y122" s="93">
        <v>0</v>
      </c>
      <c r="Z122" s="93">
        <v>0</v>
      </c>
      <c r="AA122" s="93">
        <v>0</v>
      </c>
      <c r="AB122" s="91"/>
      <c r="AC122" s="91"/>
      <c r="AD122" s="93">
        <v>0</v>
      </c>
      <c r="AE122" s="95" t="s">
        <v>433</v>
      </c>
      <c r="AF122" s="93">
        <v>0</v>
      </c>
      <c r="AG122" s="95"/>
      <c r="AH122" s="95"/>
      <c r="AI122" s="95"/>
      <c r="AJ122" s="95"/>
      <c r="AK122" s="95"/>
      <c r="AL122" s="93">
        <v>0</v>
      </c>
      <c r="AM122" s="93">
        <v>0</v>
      </c>
      <c r="AN122" s="93">
        <v>0</v>
      </c>
      <c r="AO122" s="93">
        <v>0</v>
      </c>
      <c r="AP122" s="93">
        <v>0</v>
      </c>
      <c r="AQ122" s="93">
        <v>0</v>
      </c>
      <c r="AR122" s="93">
        <v>4386832</v>
      </c>
      <c r="AS122" s="93">
        <v>0</v>
      </c>
      <c r="AT122" s="93">
        <v>0</v>
      </c>
      <c r="AU122" s="93">
        <v>0</v>
      </c>
      <c r="AV122" s="93">
        <v>0</v>
      </c>
      <c r="AW122" s="91"/>
      <c r="AX122" s="97"/>
      <c r="AY122" s="91"/>
      <c r="AZ122" s="93">
        <v>0</v>
      </c>
    </row>
    <row r="123" spans="1:52" x14ac:dyDescent="0.35">
      <c r="A123" s="90">
        <v>890303841</v>
      </c>
      <c r="B123" s="91" t="s">
        <v>328</v>
      </c>
      <c r="C123" s="91" t="s">
        <v>1</v>
      </c>
      <c r="D123" s="91">
        <v>419077</v>
      </c>
      <c r="E123" s="91" t="s">
        <v>144</v>
      </c>
      <c r="F123" s="91" t="s">
        <v>505</v>
      </c>
      <c r="G123" s="92">
        <v>45430</v>
      </c>
      <c r="H123" s="92">
        <v>45430</v>
      </c>
      <c r="I123" s="93">
        <v>609963</v>
      </c>
      <c r="J123" s="93">
        <v>609963</v>
      </c>
      <c r="K123" s="94"/>
      <c r="L123" s="91" t="e">
        <v>#N/A</v>
      </c>
      <c r="M123" s="91" t="s">
        <v>429</v>
      </c>
      <c r="N123" s="93">
        <v>0</v>
      </c>
      <c r="O123" s="95"/>
      <c r="P123" s="96"/>
      <c r="Q123" s="91"/>
      <c r="R123" s="91"/>
      <c r="S123" s="91" t="s">
        <v>430</v>
      </c>
      <c r="T123" s="97">
        <v>45430</v>
      </c>
      <c r="U123" s="97">
        <v>45475</v>
      </c>
      <c r="V123" s="97">
        <v>45500</v>
      </c>
      <c r="W123" s="97"/>
      <c r="X123" s="93">
        <v>609963</v>
      </c>
      <c r="Y123" s="93">
        <v>0</v>
      </c>
      <c r="Z123" s="93">
        <v>0</v>
      </c>
      <c r="AA123" s="93">
        <v>0</v>
      </c>
      <c r="AB123" s="91"/>
      <c r="AC123" s="91"/>
      <c r="AD123" s="93">
        <v>0</v>
      </c>
      <c r="AE123" s="95" t="s">
        <v>443</v>
      </c>
      <c r="AF123" s="93">
        <v>0</v>
      </c>
      <c r="AG123" s="95"/>
      <c r="AH123" s="95"/>
      <c r="AI123" s="95"/>
      <c r="AJ123" s="95"/>
      <c r="AK123" s="95"/>
      <c r="AL123" s="93">
        <v>0</v>
      </c>
      <c r="AM123" s="93">
        <v>0</v>
      </c>
      <c r="AN123" s="93">
        <v>0</v>
      </c>
      <c r="AO123" s="93">
        <v>0</v>
      </c>
      <c r="AP123" s="93">
        <v>0</v>
      </c>
      <c r="AQ123" s="93">
        <v>0</v>
      </c>
      <c r="AR123" s="93">
        <v>609963</v>
      </c>
      <c r="AS123" s="93">
        <v>0</v>
      </c>
      <c r="AT123" s="93">
        <v>0</v>
      </c>
      <c r="AU123" s="93">
        <v>0</v>
      </c>
      <c r="AV123" s="93">
        <v>0</v>
      </c>
      <c r="AW123" s="91"/>
      <c r="AX123" s="97"/>
      <c r="AY123" s="91"/>
      <c r="AZ123" s="93">
        <v>0</v>
      </c>
    </row>
    <row r="124" spans="1:52" x14ac:dyDescent="0.35">
      <c r="A124" s="90">
        <v>890303841</v>
      </c>
      <c r="B124" s="91" t="s">
        <v>328</v>
      </c>
      <c r="C124" s="91" t="s">
        <v>1</v>
      </c>
      <c r="D124" s="91">
        <v>424505</v>
      </c>
      <c r="E124" s="91" t="s">
        <v>151</v>
      </c>
      <c r="F124" s="91" t="s">
        <v>510</v>
      </c>
      <c r="G124" s="92">
        <v>45460</v>
      </c>
      <c r="H124" s="92">
        <v>45460</v>
      </c>
      <c r="I124" s="93">
        <v>744834</v>
      </c>
      <c r="J124" s="93">
        <v>744834</v>
      </c>
      <c r="K124" s="94"/>
      <c r="L124" s="91" t="e">
        <v>#N/A</v>
      </c>
      <c r="M124" s="91" t="s">
        <v>429</v>
      </c>
      <c r="N124" s="93">
        <v>0</v>
      </c>
      <c r="O124" s="95"/>
      <c r="P124" s="96"/>
      <c r="Q124" s="91"/>
      <c r="R124" s="91"/>
      <c r="S124" s="91" t="s">
        <v>430</v>
      </c>
      <c r="T124" s="97">
        <v>45460</v>
      </c>
      <c r="U124" s="97">
        <v>45485</v>
      </c>
      <c r="V124" s="97">
        <v>45500</v>
      </c>
      <c r="W124" s="97"/>
      <c r="X124" s="93">
        <v>744834</v>
      </c>
      <c r="Y124" s="93">
        <v>0</v>
      </c>
      <c r="Z124" s="93">
        <v>0</v>
      </c>
      <c r="AA124" s="93">
        <v>0</v>
      </c>
      <c r="AB124" s="91"/>
      <c r="AC124" s="91"/>
      <c r="AD124" s="93">
        <v>0</v>
      </c>
      <c r="AE124" s="95" t="s">
        <v>443</v>
      </c>
      <c r="AF124" s="93">
        <v>0</v>
      </c>
      <c r="AG124" s="95"/>
      <c r="AH124" s="95"/>
      <c r="AI124" s="95"/>
      <c r="AJ124" s="95"/>
      <c r="AK124" s="95"/>
      <c r="AL124" s="93">
        <v>0</v>
      </c>
      <c r="AM124" s="93">
        <v>0</v>
      </c>
      <c r="AN124" s="93">
        <v>0</v>
      </c>
      <c r="AO124" s="93">
        <v>0</v>
      </c>
      <c r="AP124" s="93">
        <v>0</v>
      </c>
      <c r="AQ124" s="93">
        <v>0</v>
      </c>
      <c r="AR124" s="93">
        <v>744834</v>
      </c>
      <c r="AS124" s="93">
        <v>0</v>
      </c>
      <c r="AT124" s="93">
        <v>0</v>
      </c>
      <c r="AU124" s="93">
        <v>0</v>
      </c>
      <c r="AV124" s="93">
        <v>0</v>
      </c>
      <c r="AW124" s="91"/>
      <c r="AX124" s="97"/>
      <c r="AY124" s="91"/>
      <c r="AZ124" s="93">
        <v>0</v>
      </c>
    </row>
    <row r="125" spans="1:52" x14ac:dyDescent="0.35">
      <c r="A125" s="90">
        <v>890303841</v>
      </c>
      <c r="B125" s="91" t="s">
        <v>328</v>
      </c>
      <c r="C125" s="91" t="s">
        <v>1</v>
      </c>
      <c r="D125" s="91">
        <v>423362</v>
      </c>
      <c r="E125" s="91" t="s">
        <v>149</v>
      </c>
      <c r="F125" s="91" t="s">
        <v>461</v>
      </c>
      <c r="G125" s="92">
        <v>45455</v>
      </c>
      <c r="H125" s="92">
        <v>45455</v>
      </c>
      <c r="I125" s="93">
        <v>81400</v>
      </c>
      <c r="J125" s="93">
        <v>81400</v>
      </c>
      <c r="K125" s="94"/>
      <c r="L125" s="91" t="e">
        <v>#N/A</v>
      </c>
      <c r="M125" s="91" t="s">
        <v>429</v>
      </c>
      <c r="N125" s="93">
        <v>0</v>
      </c>
      <c r="O125" s="95"/>
      <c r="P125" s="96"/>
      <c r="Q125" s="91"/>
      <c r="R125" s="91"/>
      <c r="S125" s="91" t="s">
        <v>430</v>
      </c>
      <c r="T125" s="97">
        <v>45455</v>
      </c>
      <c r="U125" s="97">
        <v>45485</v>
      </c>
      <c r="V125" s="97">
        <v>45497</v>
      </c>
      <c r="W125" s="97"/>
      <c r="X125" s="93">
        <v>81400</v>
      </c>
      <c r="Y125" s="93">
        <v>0</v>
      </c>
      <c r="Z125" s="93">
        <v>0</v>
      </c>
      <c r="AA125" s="93">
        <v>0</v>
      </c>
      <c r="AB125" s="91"/>
      <c r="AC125" s="91"/>
      <c r="AD125" s="93">
        <v>0</v>
      </c>
      <c r="AE125" s="95" t="s">
        <v>433</v>
      </c>
      <c r="AF125" s="93">
        <v>0</v>
      </c>
      <c r="AG125" s="95"/>
      <c r="AH125" s="95"/>
      <c r="AI125" s="95"/>
      <c r="AJ125" s="95"/>
      <c r="AK125" s="95"/>
      <c r="AL125" s="93">
        <v>0</v>
      </c>
      <c r="AM125" s="93">
        <v>0</v>
      </c>
      <c r="AN125" s="93">
        <v>0</v>
      </c>
      <c r="AO125" s="93">
        <v>0</v>
      </c>
      <c r="AP125" s="93">
        <v>0</v>
      </c>
      <c r="AQ125" s="93">
        <v>0</v>
      </c>
      <c r="AR125" s="93">
        <v>81400</v>
      </c>
      <c r="AS125" s="93">
        <v>0</v>
      </c>
      <c r="AT125" s="93">
        <v>0</v>
      </c>
      <c r="AU125" s="93">
        <v>0</v>
      </c>
      <c r="AV125" s="93">
        <v>0</v>
      </c>
      <c r="AW125" s="91"/>
      <c r="AX125" s="97"/>
      <c r="AY125" s="91"/>
      <c r="AZ125" s="93">
        <v>0</v>
      </c>
    </row>
    <row r="126" spans="1:52" x14ac:dyDescent="0.35">
      <c r="A126" s="90">
        <v>890303841</v>
      </c>
      <c r="B126" s="91" t="s">
        <v>328</v>
      </c>
      <c r="C126" s="91" t="s">
        <v>1</v>
      </c>
      <c r="D126" s="91">
        <v>422594</v>
      </c>
      <c r="E126" s="91" t="s">
        <v>148</v>
      </c>
      <c r="F126" s="91" t="s">
        <v>480</v>
      </c>
      <c r="G126" s="92">
        <v>45449</v>
      </c>
      <c r="H126" s="92">
        <v>45449</v>
      </c>
      <c r="I126" s="93">
        <v>172841</v>
      </c>
      <c r="J126" s="93">
        <v>172841</v>
      </c>
      <c r="K126" s="94"/>
      <c r="L126" s="91" t="e">
        <v>#N/A</v>
      </c>
      <c r="M126" s="91" t="s">
        <v>429</v>
      </c>
      <c r="N126" s="93">
        <v>0</v>
      </c>
      <c r="O126" s="95"/>
      <c r="P126" s="96"/>
      <c r="Q126" s="91"/>
      <c r="R126" s="91"/>
      <c r="S126" s="91" t="s">
        <v>430</v>
      </c>
      <c r="T126" s="97">
        <v>45449</v>
      </c>
      <c r="U126" s="97">
        <v>45485</v>
      </c>
      <c r="V126" s="97">
        <v>45497</v>
      </c>
      <c r="W126" s="97"/>
      <c r="X126" s="93">
        <v>172841</v>
      </c>
      <c r="Y126" s="93">
        <v>0</v>
      </c>
      <c r="Z126" s="93">
        <v>0</v>
      </c>
      <c r="AA126" s="93">
        <v>0</v>
      </c>
      <c r="AB126" s="91"/>
      <c r="AC126" s="91"/>
      <c r="AD126" s="93">
        <v>0</v>
      </c>
      <c r="AE126" s="95" t="s">
        <v>433</v>
      </c>
      <c r="AF126" s="93">
        <v>0</v>
      </c>
      <c r="AG126" s="95"/>
      <c r="AH126" s="95"/>
      <c r="AI126" s="95"/>
      <c r="AJ126" s="95"/>
      <c r="AK126" s="95"/>
      <c r="AL126" s="93">
        <v>0</v>
      </c>
      <c r="AM126" s="93">
        <v>0</v>
      </c>
      <c r="AN126" s="93">
        <v>0</v>
      </c>
      <c r="AO126" s="93">
        <v>0</v>
      </c>
      <c r="AP126" s="93">
        <v>0</v>
      </c>
      <c r="AQ126" s="93">
        <v>0</v>
      </c>
      <c r="AR126" s="93">
        <v>172841</v>
      </c>
      <c r="AS126" s="93">
        <v>0</v>
      </c>
      <c r="AT126" s="93">
        <v>0</v>
      </c>
      <c r="AU126" s="93">
        <v>0</v>
      </c>
      <c r="AV126" s="93">
        <v>0</v>
      </c>
      <c r="AW126" s="91"/>
      <c r="AX126" s="97"/>
      <c r="AY126" s="91"/>
      <c r="AZ126" s="93">
        <v>0</v>
      </c>
    </row>
    <row r="127" spans="1:52" x14ac:dyDescent="0.35">
      <c r="A127" s="90">
        <v>890303841</v>
      </c>
      <c r="B127" s="91" t="s">
        <v>328</v>
      </c>
      <c r="C127" s="91" t="s">
        <v>1</v>
      </c>
      <c r="D127" s="91">
        <v>421853</v>
      </c>
      <c r="E127" s="91" t="s">
        <v>147</v>
      </c>
      <c r="F127" s="91" t="s">
        <v>482</v>
      </c>
      <c r="G127" s="92">
        <v>45444</v>
      </c>
      <c r="H127" s="92">
        <v>45444</v>
      </c>
      <c r="I127" s="93">
        <v>175575</v>
      </c>
      <c r="J127" s="93">
        <v>175575</v>
      </c>
      <c r="K127" s="94"/>
      <c r="L127" s="91" t="e">
        <v>#N/A</v>
      </c>
      <c r="M127" s="91" t="s">
        <v>429</v>
      </c>
      <c r="N127" s="93">
        <v>0</v>
      </c>
      <c r="O127" s="95"/>
      <c r="P127" s="96"/>
      <c r="Q127" s="91"/>
      <c r="R127" s="91"/>
      <c r="S127" s="91" t="s">
        <v>430</v>
      </c>
      <c r="T127" s="97">
        <v>45444</v>
      </c>
      <c r="U127" s="97">
        <v>45485</v>
      </c>
      <c r="V127" s="97">
        <v>45497</v>
      </c>
      <c r="W127" s="97"/>
      <c r="X127" s="93">
        <v>175575</v>
      </c>
      <c r="Y127" s="93">
        <v>0</v>
      </c>
      <c r="Z127" s="93">
        <v>0</v>
      </c>
      <c r="AA127" s="93">
        <v>0</v>
      </c>
      <c r="AB127" s="91"/>
      <c r="AC127" s="91"/>
      <c r="AD127" s="93">
        <v>0</v>
      </c>
      <c r="AE127" s="95" t="s">
        <v>433</v>
      </c>
      <c r="AF127" s="93">
        <v>0</v>
      </c>
      <c r="AG127" s="95"/>
      <c r="AH127" s="95"/>
      <c r="AI127" s="95"/>
      <c r="AJ127" s="95"/>
      <c r="AK127" s="95"/>
      <c r="AL127" s="93">
        <v>0</v>
      </c>
      <c r="AM127" s="93">
        <v>0</v>
      </c>
      <c r="AN127" s="93">
        <v>0</v>
      </c>
      <c r="AO127" s="93">
        <v>0</v>
      </c>
      <c r="AP127" s="93">
        <v>0</v>
      </c>
      <c r="AQ127" s="93">
        <v>0</v>
      </c>
      <c r="AR127" s="93">
        <v>175575</v>
      </c>
      <c r="AS127" s="93">
        <v>0</v>
      </c>
      <c r="AT127" s="93">
        <v>0</v>
      </c>
      <c r="AU127" s="93">
        <v>0</v>
      </c>
      <c r="AV127" s="93">
        <v>0</v>
      </c>
      <c r="AW127" s="91"/>
      <c r="AX127" s="97"/>
      <c r="AY127" s="91"/>
      <c r="AZ127" s="93">
        <v>0</v>
      </c>
    </row>
    <row r="128" spans="1:52" x14ac:dyDescent="0.35">
      <c r="A128" s="90">
        <v>890303841</v>
      </c>
      <c r="B128" s="91" t="s">
        <v>328</v>
      </c>
      <c r="C128" s="91" t="s">
        <v>2</v>
      </c>
      <c r="D128" s="91">
        <v>409806</v>
      </c>
      <c r="E128" s="91" t="s">
        <v>174</v>
      </c>
      <c r="F128" s="91" t="s">
        <v>472</v>
      </c>
      <c r="G128" s="92">
        <v>45438</v>
      </c>
      <c r="H128" s="92">
        <v>45438</v>
      </c>
      <c r="I128" s="93">
        <v>122954</v>
      </c>
      <c r="J128" s="93">
        <v>122954</v>
      </c>
      <c r="K128" s="94"/>
      <c r="L128" s="91" t="e">
        <v>#N/A</v>
      </c>
      <c r="M128" s="91" t="s">
        <v>429</v>
      </c>
      <c r="N128" s="93">
        <v>0</v>
      </c>
      <c r="O128" s="95"/>
      <c r="P128" s="96"/>
      <c r="Q128" s="91"/>
      <c r="R128" s="91"/>
      <c r="S128" s="91" t="s">
        <v>430</v>
      </c>
      <c r="T128" s="97">
        <v>45438</v>
      </c>
      <c r="U128" s="97">
        <v>45455</v>
      </c>
      <c r="V128" s="97">
        <v>45473</v>
      </c>
      <c r="W128" s="97"/>
      <c r="X128" s="93">
        <v>122954</v>
      </c>
      <c r="Y128" s="93">
        <v>0</v>
      </c>
      <c r="Z128" s="93">
        <v>0</v>
      </c>
      <c r="AA128" s="93">
        <v>0</v>
      </c>
      <c r="AB128" s="91"/>
      <c r="AC128" s="91"/>
      <c r="AD128" s="93">
        <v>0</v>
      </c>
      <c r="AE128" s="95" t="s">
        <v>443</v>
      </c>
      <c r="AF128" s="93">
        <v>0</v>
      </c>
      <c r="AG128" s="95"/>
      <c r="AH128" s="95"/>
      <c r="AI128" s="95"/>
      <c r="AJ128" s="95"/>
      <c r="AK128" s="95"/>
      <c r="AL128" s="93">
        <v>0</v>
      </c>
      <c r="AM128" s="93">
        <v>0</v>
      </c>
      <c r="AN128" s="93">
        <v>0</v>
      </c>
      <c r="AO128" s="93">
        <v>0</v>
      </c>
      <c r="AP128" s="93">
        <v>0</v>
      </c>
      <c r="AQ128" s="93">
        <v>0</v>
      </c>
      <c r="AR128" s="93">
        <v>122954</v>
      </c>
      <c r="AS128" s="93">
        <v>0</v>
      </c>
      <c r="AT128" s="93">
        <v>0</v>
      </c>
      <c r="AU128" s="93">
        <v>0</v>
      </c>
      <c r="AV128" s="93">
        <v>0</v>
      </c>
      <c r="AW128" s="91"/>
      <c r="AX128" s="97"/>
      <c r="AY128" s="91"/>
      <c r="AZ128" s="93">
        <v>0</v>
      </c>
    </row>
    <row r="129" spans="1:52" x14ac:dyDescent="0.35">
      <c r="A129" s="90">
        <v>890303841</v>
      </c>
      <c r="B129" s="91" t="s">
        <v>328</v>
      </c>
      <c r="C129" s="91" t="s">
        <v>2</v>
      </c>
      <c r="D129" s="91">
        <v>406782</v>
      </c>
      <c r="E129" s="91" t="s">
        <v>171</v>
      </c>
      <c r="F129" s="91" t="s">
        <v>475</v>
      </c>
      <c r="G129" s="92">
        <v>45427</v>
      </c>
      <c r="H129" s="92">
        <v>45427</v>
      </c>
      <c r="I129" s="93">
        <v>135864</v>
      </c>
      <c r="J129" s="93">
        <v>135864</v>
      </c>
      <c r="K129" s="94"/>
      <c r="L129" s="91" t="e">
        <v>#N/A</v>
      </c>
      <c r="M129" s="91" t="s">
        <v>429</v>
      </c>
      <c r="N129" s="93">
        <v>0</v>
      </c>
      <c r="O129" s="95"/>
      <c r="P129" s="96"/>
      <c r="Q129" s="91"/>
      <c r="R129" s="91"/>
      <c r="S129" s="91" t="s">
        <v>430</v>
      </c>
      <c r="T129" s="97">
        <v>45427</v>
      </c>
      <c r="U129" s="97">
        <v>45455</v>
      </c>
      <c r="V129" s="97">
        <v>45473</v>
      </c>
      <c r="W129" s="97"/>
      <c r="X129" s="93">
        <v>135864</v>
      </c>
      <c r="Y129" s="93">
        <v>0</v>
      </c>
      <c r="Z129" s="93">
        <v>0</v>
      </c>
      <c r="AA129" s="93">
        <v>0</v>
      </c>
      <c r="AB129" s="91"/>
      <c r="AC129" s="91"/>
      <c r="AD129" s="93">
        <v>0</v>
      </c>
      <c r="AE129" s="95" t="s">
        <v>443</v>
      </c>
      <c r="AF129" s="93">
        <v>0</v>
      </c>
      <c r="AG129" s="95"/>
      <c r="AH129" s="95"/>
      <c r="AI129" s="95"/>
      <c r="AJ129" s="95"/>
      <c r="AK129" s="95"/>
      <c r="AL129" s="93">
        <v>0</v>
      </c>
      <c r="AM129" s="93">
        <v>0</v>
      </c>
      <c r="AN129" s="93">
        <v>0</v>
      </c>
      <c r="AO129" s="93">
        <v>0</v>
      </c>
      <c r="AP129" s="93">
        <v>0</v>
      </c>
      <c r="AQ129" s="93">
        <v>0</v>
      </c>
      <c r="AR129" s="93">
        <v>135864</v>
      </c>
      <c r="AS129" s="93">
        <v>0</v>
      </c>
      <c r="AT129" s="93">
        <v>0</v>
      </c>
      <c r="AU129" s="93">
        <v>0</v>
      </c>
      <c r="AV129" s="93">
        <v>0</v>
      </c>
      <c r="AW129" s="91"/>
      <c r="AX129" s="97"/>
      <c r="AY129" s="91"/>
      <c r="AZ129" s="93">
        <v>0</v>
      </c>
    </row>
    <row r="130" spans="1:52" x14ac:dyDescent="0.35">
      <c r="A130" s="90">
        <v>890303841</v>
      </c>
      <c r="B130" s="91" t="s">
        <v>328</v>
      </c>
      <c r="C130" s="91" t="s">
        <v>2</v>
      </c>
      <c r="D130" s="91">
        <v>408245</v>
      </c>
      <c r="E130" s="91" t="s">
        <v>172</v>
      </c>
      <c r="F130" s="91" t="s">
        <v>493</v>
      </c>
      <c r="G130" s="92">
        <v>45432</v>
      </c>
      <c r="H130" s="92">
        <v>45432</v>
      </c>
      <c r="I130" s="93">
        <v>283131</v>
      </c>
      <c r="J130" s="93">
        <v>283131</v>
      </c>
      <c r="K130" s="94"/>
      <c r="L130" s="91" t="e">
        <v>#N/A</v>
      </c>
      <c r="M130" s="91" t="s">
        <v>429</v>
      </c>
      <c r="N130" s="93">
        <v>0</v>
      </c>
      <c r="O130" s="95"/>
      <c r="P130" s="96"/>
      <c r="Q130" s="91"/>
      <c r="R130" s="91"/>
      <c r="S130" s="91" t="s">
        <v>430</v>
      </c>
      <c r="T130" s="97">
        <v>45432</v>
      </c>
      <c r="U130" s="97">
        <v>45455</v>
      </c>
      <c r="V130" s="97">
        <v>45473</v>
      </c>
      <c r="W130" s="97"/>
      <c r="X130" s="93">
        <v>283131</v>
      </c>
      <c r="Y130" s="93">
        <v>0</v>
      </c>
      <c r="Z130" s="93">
        <v>0</v>
      </c>
      <c r="AA130" s="93">
        <v>0</v>
      </c>
      <c r="AB130" s="91"/>
      <c r="AC130" s="91"/>
      <c r="AD130" s="93">
        <v>0</v>
      </c>
      <c r="AE130" s="95" t="s">
        <v>443</v>
      </c>
      <c r="AF130" s="93">
        <v>0</v>
      </c>
      <c r="AG130" s="95"/>
      <c r="AH130" s="95"/>
      <c r="AI130" s="95"/>
      <c r="AJ130" s="95"/>
      <c r="AK130" s="95"/>
      <c r="AL130" s="93">
        <v>0</v>
      </c>
      <c r="AM130" s="93">
        <v>0</v>
      </c>
      <c r="AN130" s="93">
        <v>0</v>
      </c>
      <c r="AO130" s="93">
        <v>0</v>
      </c>
      <c r="AP130" s="93">
        <v>0</v>
      </c>
      <c r="AQ130" s="93">
        <v>0</v>
      </c>
      <c r="AR130" s="93">
        <v>283131</v>
      </c>
      <c r="AS130" s="93">
        <v>0</v>
      </c>
      <c r="AT130" s="93">
        <v>0</v>
      </c>
      <c r="AU130" s="93">
        <v>0</v>
      </c>
      <c r="AV130" s="93">
        <v>0</v>
      </c>
      <c r="AW130" s="91"/>
      <c r="AX130" s="97"/>
      <c r="AY130" s="91"/>
      <c r="AZ130" s="93">
        <v>0</v>
      </c>
    </row>
    <row r="131" spans="1:52" x14ac:dyDescent="0.35">
      <c r="A131" s="90">
        <v>890303841</v>
      </c>
      <c r="B131" s="91" t="s">
        <v>328</v>
      </c>
      <c r="C131" s="91" t="s">
        <v>1</v>
      </c>
      <c r="D131" s="91">
        <v>419111</v>
      </c>
      <c r="E131" s="91" t="s">
        <v>145</v>
      </c>
      <c r="F131" s="91" t="s">
        <v>503</v>
      </c>
      <c r="G131" s="92">
        <v>45432</v>
      </c>
      <c r="H131" s="92">
        <v>45432</v>
      </c>
      <c r="I131" s="93">
        <v>531000</v>
      </c>
      <c r="J131" s="93">
        <v>531000</v>
      </c>
      <c r="K131" s="94"/>
      <c r="L131" s="91" t="e">
        <v>#N/A</v>
      </c>
      <c r="M131" s="91" t="s">
        <v>429</v>
      </c>
      <c r="N131" s="93">
        <v>0</v>
      </c>
      <c r="O131" s="95"/>
      <c r="P131" s="96"/>
      <c r="Q131" s="91"/>
      <c r="R131" s="91"/>
      <c r="S131" s="91" t="s">
        <v>430</v>
      </c>
      <c r="T131" s="97">
        <v>45432</v>
      </c>
      <c r="U131" s="97">
        <v>45456</v>
      </c>
      <c r="V131" s="97">
        <v>45473</v>
      </c>
      <c r="W131" s="97"/>
      <c r="X131" s="93">
        <v>531000</v>
      </c>
      <c r="Y131" s="93">
        <v>0</v>
      </c>
      <c r="Z131" s="93">
        <v>0</v>
      </c>
      <c r="AA131" s="93">
        <v>0</v>
      </c>
      <c r="AB131" s="91"/>
      <c r="AC131" s="91"/>
      <c r="AD131" s="93">
        <v>0</v>
      </c>
      <c r="AE131" s="95" t="s">
        <v>443</v>
      </c>
      <c r="AF131" s="93">
        <v>0</v>
      </c>
      <c r="AG131" s="95"/>
      <c r="AH131" s="95"/>
      <c r="AI131" s="95"/>
      <c r="AJ131" s="95"/>
      <c r="AK131" s="95"/>
      <c r="AL131" s="93">
        <v>0</v>
      </c>
      <c r="AM131" s="93">
        <v>0</v>
      </c>
      <c r="AN131" s="93">
        <v>0</v>
      </c>
      <c r="AO131" s="93">
        <v>0</v>
      </c>
      <c r="AP131" s="93">
        <v>0</v>
      </c>
      <c r="AQ131" s="93">
        <v>0</v>
      </c>
      <c r="AR131" s="93">
        <v>531000</v>
      </c>
      <c r="AS131" s="93">
        <v>0</v>
      </c>
      <c r="AT131" s="93">
        <v>0</v>
      </c>
      <c r="AU131" s="93">
        <v>0</v>
      </c>
      <c r="AV131" s="93">
        <v>0</v>
      </c>
      <c r="AW131" s="91"/>
      <c r="AX131" s="97"/>
      <c r="AY131" s="91"/>
      <c r="AZ131" s="93">
        <v>0</v>
      </c>
    </row>
    <row r="132" spans="1:52" x14ac:dyDescent="0.35">
      <c r="A132" s="90">
        <v>890303841</v>
      </c>
      <c r="B132" s="91" t="s">
        <v>328</v>
      </c>
      <c r="C132" s="91" t="s">
        <v>2</v>
      </c>
      <c r="D132" s="91">
        <v>399285</v>
      </c>
      <c r="E132" s="91" t="s">
        <v>138</v>
      </c>
      <c r="F132" s="91" t="s">
        <v>486</v>
      </c>
      <c r="G132" s="92">
        <v>45396</v>
      </c>
      <c r="H132" s="92">
        <v>45396</v>
      </c>
      <c r="I132" s="93">
        <v>226800</v>
      </c>
      <c r="J132" s="93">
        <v>226800</v>
      </c>
      <c r="K132" s="94"/>
      <c r="L132" s="91" t="e">
        <v>#N/A</v>
      </c>
      <c r="M132" s="91" t="s">
        <v>429</v>
      </c>
      <c r="N132" s="93">
        <v>0</v>
      </c>
      <c r="O132" s="95"/>
      <c r="P132" s="96"/>
      <c r="Q132" s="91"/>
      <c r="R132" s="91"/>
      <c r="S132" s="91" t="s">
        <v>430</v>
      </c>
      <c r="T132" s="97">
        <v>45396</v>
      </c>
      <c r="U132" s="97">
        <v>45447</v>
      </c>
      <c r="V132" s="97">
        <v>45471</v>
      </c>
      <c r="W132" s="97"/>
      <c r="X132" s="93">
        <v>226800</v>
      </c>
      <c r="Y132" s="93">
        <v>0</v>
      </c>
      <c r="Z132" s="93">
        <v>0</v>
      </c>
      <c r="AA132" s="93">
        <v>0</v>
      </c>
      <c r="AB132" s="91"/>
      <c r="AC132" s="91"/>
      <c r="AD132" s="93">
        <v>0</v>
      </c>
      <c r="AE132" s="95" t="s">
        <v>443</v>
      </c>
      <c r="AF132" s="93">
        <v>0</v>
      </c>
      <c r="AG132" s="95"/>
      <c r="AH132" s="95"/>
      <c r="AI132" s="95"/>
      <c r="AJ132" s="95"/>
      <c r="AK132" s="95"/>
      <c r="AL132" s="93">
        <v>0</v>
      </c>
      <c r="AM132" s="93">
        <v>0</v>
      </c>
      <c r="AN132" s="93">
        <v>0</v>
      </c>
      <c r="AO132" s="93">
        <v>0</v>
      </c>
      <c r="AP132" s="93">
        <v>0</v>
      </c>
      <c r="AQ132" s="93">
        <v>0</v>
      </c>
      <c r="AR132" s="93">
        <v>226800</v>
      </c>
      <c r="AS132" s="93">
        <v>0</v>
      </c>
      <c r="AT132" s="93">
        <v>0</v>
      </c>
      <c r="AU132" s="93">
        <v>0</v>
      </c>
      <c r="AV132" s="93">
        <v>0</v>
      </c>
      <c r="AW132" s="91"/>
      <c r="AX132" s="97"/>
      <c r="AY132" s="91"/>
      <c r="AZ132" s="93">
        <v>0</v>
      </c>
    </row>
    <row r="133" spans="1:52" x14ac:dyDescent="0.35">
      <c r="A133" s="90">
        <v>890303841</v>
      </c>
      <c r="B133" s="91" t="s">
        <v>328</v>
      </c>
      <c r="C133" s="91" t="s">
        <v>2</v>
      </c>
      <c r="D133" s="91">
        <v>404542</v>
      </c>
      <c r="E133" s="91" t="s">
        <v>170</v>
      </c>
      <c r="F133" s="91" t="s">
        <v>488</v>
      </c>
      <c r="G133" s="92">
        <v>45416</v>
      </c>
      <c r="H133" s="92">
        <v>45416</v>
      </c>
      <c r="I133" s="93">
        <v>238173</v>
      </c>
      <c r="J133" s="93">
        <v>238173</v>
      </c>
      <c r="K133" s="94"/>
      <c r="L133" s="91" t="e">
        <v>#N/A</v>
      </c>
      <c r="M133" s="91" t="s">
        <v>429</v>
      </c>
      <c r="N133" s="93">
        <v>0</v>
      </c>
      <c r="O133" s="95"/>
      <c r="P133" s="96"/>
      <c r="Q133" s="91"/>
      <c r="R133" s="91"/>
      <c r="S133" s="91" t="s">
        <v>430</v>
      </c>
      <c r="T133" s="97">
        <v>45417</v>
      </c>
      <c r="U133" s="97">
        <v>45455</v>
      </c>
      <c r="V133" s="97">
        <v>45471</v>
      </c>
      <c r="W133" s="97"/>
      <c r="X133" s="93">
        <v>238173</v>
      </c>
      <c r="Y133" s="93">
        <v>0</v>
      </c>
      <c r="Z133" s="93">
        <v>0</v>
      </c>
      <c r="AA133" s="93">
        <v>0</v>
      </c>
      <c r="AB133" s="91"/>
      <c r="AC133" s="91"/>
      <c r="AD133" s="93">
        <v>0</v>
      </c>
      <c r="AE133" s="95" t="s">
        <v>443</v>
      </c>
      <c r="AF133" s="93">
        <v>0</v>
      </c>
      <c r="AG133" s="95"/>
      <c r="AH133" s="95"/>
      <c r="AI133" s="95"/>
      <c r="AJ133" s="95"/>
      <c r="AK133" s="95"/>
      <c r="AL133" s="93">
        <v>0</v>
      </c>
      <c r="AM133" s="93">
        <v>0</v>
      </c>
      <c r="AN133" s="93">
        <v>0</v>
      </c>
      <c r="AO133" s="93">
        <v>0</v>
      </c>
      <c r="AP133" s="93">
        <v>0</v>
      </c>
      <c r="AQ133" s="93">
        <v>0</v>
      </c>
      <c r="AR133" s="93">
        <v>238173</v>
      </c>
      <c r="AS133" s="93">
        <v>0</v>
      </c>
      <c r="AT133" s="93">
        <v>0</v>
      </c>
      <c r="AU133" s="93">
        <v>0</v>
      </c>
      <c r="AV133" s="93">
        <v>0</v>
      </c>
      <c r="AW133" s="91"/>
      <c r="AX133" s="97"/>
      <c r="AY133" s="91"/>
      <c r="AZ133" s="93">
        <v>0</v>
      </c>
    </row>
    <row r="134" spans="1:52" x14ac:dyDescent="0.35">
      <c r="A134" s="90">
        <v>890303841</v>
      </c>
      <c r="B134" s="91" t="s">
        <v>328</v>
      </c>
      <c r="C134" s="91" t="s">
        <v>2</v>
      </c>
      <c r="D134" s="91">
        <v>409302</v>
      </c>
      <c r="E134" s="91" t="s">
        <v>173</v>
      </c>
      <c r="F134" s="91" t="s">
        <v>495</v>
      </c>
      <c r="G134" s="92">
        <v>45435</v>
      </c>
      <c r="H134" s="92">
        <v>45435</v>
      </c>
      <c r="I134" s="93">
        <v>335435</v>
      </c>
      <c r="J134" s="93">
        <v>335435</v>
      </c>
      <c r="K134" s="94"/>
      <c r="L134" s="91" t="e">
        <v>#N/A</v>
      </c>
      <c r="M134" s="91" t="s">
        <v>429</v>
      </c>
      <c r="N134" s="93">
        <v>0</v>
      </c>
      <c r="O134" s="95"/>
      <c r="P134" s="96"/>
      <c r="Q134" s="91"/>
      <c r="R134" s="91"/>
      <c r="S134" s="91" t="s">
        <v>430</v>
      </c>
      <c r="T134" s="97">
        <v>45435</v>
      </c>
      <c r="U134" s="97">
        <v>45455</v>
      </c>
      <c r="V134" s="97">
        <v>45470</v>
      </c>
      <c r="W134" s="97"/>
      <c r="X134" s="93">
        <v>335435</v>
      </c>
      <c r="Y134" s="93">
        <v>0</v>
      </c>
      <c r="Z134" s="93">
        <v>0</v>
      </c>
      <c r="AA134" s="93">
        <v>0</v>
      </c>
      <c r="AB134" s="91"/>
      <c r="AC134" s="91"/>
      <c r="AD134" s="93">
        <v>0</v>
      </c>
      <c r="AE134" s="95" t="s">
        <v>443</v>
      </c>
      <c r="AF134" s="93">
        <v>0</v>
      </c>
      <c r="AG134" s="95"/>
      <c r="AH134" s="95"/>
      <c r="AI134" s="95"/>
      <c r="AJ134" s="95"/>
      <c r="AK134" s="95"/>
      <c r="AL134" s="93">
        <v>0</v>
      </c>
      <c r="AM134" s="93">
        <v>0</v>
      </c>
      <c r="AN134" s="93">
        <v>0</v>
      </c>
      <c r="AO134" s="93">
        <v>0</v>
      </c>
      <c r="AP134" s="93">
        <v>0</v>
      </c>
      <c r="AQ134" s="93">
        <v>0</v>
      </c>
      <c r="AR134" s="93">
        <v>335435</v>
      </c>
      <c r="AS134" s="93">
        <v>0</v>
      </c>
      <c r="AT134" s="93">
        <v>0</v>
      </c>
      <c r="AU134" s="93">
        <v>0</v>
      </c>
      <c r="AV134" s="93">
        <v>0</v>
      </c>
      <c r="AW134" s="91"/>
      <c r="AX134" s="97"/>
      <c r="AY134" s="91"/>
      <c r="AZ134" s="93">
        <v>0</v>
      </c>
    </row>
    <row r="135" spans="1:52" x14ac:dyDescent="0.35">
      <c r="A135" s="90">
        <v>890303841</v>
      </c>
      <c r="B135" s="91" t="s">
        <v>328</v>
      </c>
      <c r="C135" s="91" t="s">
        <v>1</v>
      </c>
      <c r="D135" s="91">
        <v>416719</v>
      </c>
      <c r="E135" s="91" t="s">
        <v>142</v>
      </c>
      <c r="F135" s="91" t="s">
        <v>497</v>
      </c>
      <c r="G135" s="92">
        <v>45414</v>
      </c>
      <c r="H135" s="92">
        <v>45414</v>
      </c>
      <c r="I135" s="93">
        <v>387142</v>
      </c>
      <c r="J135" s="93">
        <v>387142</v>
      </c>
      <c r="K135" s="94"/>
      <c r="L135" s="91" t="e">
        <v>#N/A</v>
      </c>
      <c r="M135" s="91" t="s">
        <v>429</v>
      </c>
      <c r="N135" s="93">
        <v>0</v>
      </c>
      <c r="O135" s="95"/>
      <c r="P135" s="96"/>
      <c r="Q135" s="91"/>
      <c r="R135" s="91"/>
      <c r="S135" s="91" t="s">
        <v>430</v>
      </c>
      <c r="T135" s="97">
        <v>45414</v>
      </c>
      <c r="U135" s="97">
        <v>45456</v>
      </c>
      <c r="V135" s="97">
        <v>45470</v>
      </c>
      <c r="W135" s="97"/>
      <c r="X135" s="93">
        <v>387142</v>
      </c>
      <c r="Y135" s="93">
        <v>0</v>
      </c>
      <c r="Z135" s="93">
        <v>0</v>
      </c>
      <c r="AA135" s="93">
        <v>0</v>
      </c>
      <c r="AB135" s="91"/>
      <c r="AC135" s="91"/>
      <c r="AD135" s="93">
        <v>0</v>
      </c>
      <c r="AE135" s="95" t="s">
        <v>443</v>
      </c>
      <c r="AF135" s="93">
        <v>0</v>
      </c>
      <c r="AG135" s="95"/>
      <c r="AH135" s="95"/>
      <c r="AI135" s="95"/>
      <c r="AJ135" s="95"/>
      <c r="AK135" s="95"/>
      <c r="AL135" s="93">
        <v>0</v>
      </c>
      <c r="AM135" s="93">
        <v>0</v>
      </c>
      <c r="AN135" s="93">
        <v>0</v>
      </c>
      <c r="AO135" s="93">
        <v>0</v>
      </c>
      <c r="AP135" s="93">
        <v>0</v>
      </c>
      <c r="AQ135" s="93">
        <v>0</v>
      </c>
      <c r="AR135" s="93">
        <v>387142</v>
      </c>
      <c r="AS135" s="93">
        <v>0</v>
      </c>
      <c r="AT135" s="93">
        <v>0</v>
      </c>
      <c r="AU135" s="93">
        <v>0</v>
      </c>
      <c r="AV135" s="93">
        <v>0</v>
      </c>
      <c r="AW135" s="91"/>
      <c r="AX135" s="97"/>
      <c r="AY135" s="91"/>
      <c r="AZ135" s="93">
        <v>0</v>
      </c>
    </row>
    <row r="136" spans="1:52" x14ac:dyDescent="0.35">
      <c r="A136" s="90">
        <v>890303841</v>
      </c>
      <c r="B136" s="91" t="s">
        <v>328</v>
      </c>
      <c r="C136" s="91" t="s">
        <v>2</v>
      </c>
      <c r="D136" s="91">
        <v>402891</v>
      </c>
      <c r="E136" s="91" t="s">
        <v>129</v>
      </c>
      <c r="F136" s="91" t="s">
        <v>476</v>
      </c>
      <c r="G136" s="92">
        <v>45410</v>
      </c>
      <c r="H136" s="92">
        <v>45410</v>
      </c>
      <c r="I136" s="93">
        <v>137351</v>
      </c>
      <c r="J136" s="93">
        <v>137351</v>
      </c>
      <c r="K136" s="94"/>
      <c r="L136" s="91" t="e">
        <v>#N/A</v>
      </c>
      <c r="M136" s="91" t="s">
        <v>429</v>
      </c>
      <c r="N136" s="93">
        <v>0</v>
      </c>
      <c r="O136" s="95"/>
      <c r="P136" s="96"/>
      <c r="Q136" s="91"/>
      <c r="R136" s="91"/>
      <c r="S136" s="91" t="s">
        <v>430</v>
      </c>
      <c r="T136" s="97">
        <v>45410</v>
      </c>
      <c r="U136" s="97">
        <v>45447</v>
      </c>
      <c r="V136" s="97">
        <v>45467</v>
      </c>
      <c r="W136" s="97"/>
      <c r="X136" s="93">
        <v>137351</v>
      </c>
      <c r="Y136" s="93">
        <v>0</v>
      </c>
      <c r="Z136" s="93">
        <v>0</v>
      </c>
      <c r="AA136" s="93">
        <v>0</v>
      </c>
      <c r="AB136" s="91"/>
      <c r="AC136" s="91"/>
      <c r="AD136" s="93">
        <v>0</v>
      </c>
      <c r="AE136" s="95" t="s">
        <v>443</v>
      </c>
      <c r="AF136" s="93">
        <v>0</v>
      </c>
      <c r="AG136" s="95"/>
      <c r="AH136" s="95"/>
      <c r="AI136" s="95"/>
      <c r="AJ136" s="95"/>
      <c r="AK136" s="95"/>
      <c r="AL136" s="93">
        <v>0</v>
      </c>
      <c r="AM136" s="93">
        <v>0</v>
      </c>
      <c r="AN136" s="93">
        <v>0</v>
      </c>
      <c r="AO136" s="93">
        <v>0</v>
      </c>
      <c r="AP136" s="93">
        <v>0</v>
      </c>
      <c r="AQ136" s="93">
        <v>0</v>
      </c>
      <c r="AR136" s="93">
        <v>137351</v>
      </c>
      <c r="AS136" s="93">
        <v>0</v>
      </c>
      <c r="AT136" s="93">
        <v>0</v>
      </c>
      <c r="AU136" s="93">
        <v>0</v>
      </c>
      <c r="AV136" s="93">
        <v>0</v>
      </c>
      <c r="AW136" s="91"/>
      <c r="AX136" s="97"/>
      <c r="AY136" s="91"/>
      <c r="AZ136" s="93">
        <v>0</v>
      </c>
    </row>
    <row r="137" spans="1:52" x14ac:dyDescent="0.35">
      <c r="A137" s="90">
        <v>890303841</v>
      </c>
      <c r="B137" s="91" t="s">
        <v>328</v>
      </c>
      <c r="C137" s="91" t="s">
        <v>1</v>
      </c>
      <c r="D137" s="91">
        <v>414016</v>
      </c>
      <c r="E137" s="91" t="s">
        <v>120</v>
      </c>
      <c r="F137" s="91" t="s">
        <v>501</v>
      </c>
      <c r="G137" s="92">
        <v>45381</v>
      </c>
      <c r="H137" s="92">
        <v>45381</v>
      </c>
      <c r="I137" s="93">
        <v>473109</v>
      </c>
      <c r="J137" s="93">
        <v>473109</v>
      </c>
      <c r="K137" s="94"/>
      <c r="L137" s="91" t="e">
        <v>#N/A</v>
      </c>
      <c r="M137" s="91" t="s">
        <v>429</v>
      </c>
      <c r="N137" s="93">
        <v>0</v>
      </c>
      <c r="O137" s="95"/>
      <c r="P137" s="96"/>
      <c r="Q137" s="91"/>
      <c r="R137" s="91"/>
      <c r="S137" s="91" t="s">
        <v>430</v>
      </c>
      <c r="T137" s="97">
        <v>45381</v>
      </c>
      <c r="U137" s="97">
        <v>45419</v>
      </c>
      <c r="V137" s="97">
        <v>45439</v>
      </c>
      <c r="W137" s="97"/>
      <c r="X137" s="93">
        <v>473109</v>
      </c>
      <c r="Y137" s="93">
        <v>0</v>
      </c>
      <c r="Z137" s="93">
        <v>0</v>
      </c>
      <c r="AA137" s="93">
        <v>0</v>
      </c>
      <c r="AB137" s="91"/>
      <c r="AC137" s="91"/>
      <c r="AD137" s="93">
        <v>0</v>
      </c>
      <c r="AE137" s="95" t="s">
        <v>443</v>
      </c>
      <c r="AF137" s="93">
        <v>0</v>
      </c>
      <c r="AG137" s="95"/>
      <c r="AH137" s="95"/>
      <c r="AI137" s="95"/>
      <c r="AJ137" s="95"/>
      <c r="AK137" s="95"/>
      <c r="AL137" s="93">
        <v>0</v>
      </c>
      <c r="AM137" s="93">
        <v>0</v>
      </c>
      <c r="AN137" s="93">
        <v>0</v>
      </c>
      <c r="AO137" s="93">
        <v>0</v>
      </c>
      <c r="AP137" s="93">
        <v>0</v>
      </c>
      <c r="AQ137" s="93">
        <v>0</v>
      </c>
      <c r="AR137" s="93">
        <v>473109</v>
      </c>
      <c r="AS137" s="93">
        <v>0</v>
      </c>
      <c r="AT137" s="93">
        <v>0</v>
      </c>
      <c r="AU137" s="93">
        <v>0</v>
      </c>
      <c r="AV137" s="93">
        <v>0</v>
      </c>
      <c r="AW137" s="91"/>
      <c r="AX137" s="97"/>
      <c r="AY137" s="91"/>
      <c r="AZ137" s="93">
        <v>0</v>
      </c>
    </row>
    <row r="138" spans="1:52" x14ac:dyDescent="0.35">
      <c r="A138" s="90">
        <v>890303841</v>
      </c>
      <c r="B138" s="91" t="s">
        <v>328</v>
      </c>
      <c r="C138" s="91" t="s">
        <v>1</v>
      </c>
      <c r="D138" s="91">
        <v>413602</v>
      </c>
      <c r="E138" s="91" t="s">
        <v>116</v>
      </c>
      <c r="F138" s="91" t="s">
        <v>504</v>
      </c>
      <c r="G138" s="92">
        <v>45371</v>
      </c>
      <c r="H138" s="92">
        <v>45371</v>
      </c>
      <c r="I138" s="93">
        <v>540458</v>
      </c>
      <c r="J138" s="93">
        <v>540458</v>
      </c>
      <c r="K138" s="94"/>
      <c r="L138" s="91" t="e">
        <v>#N/A</v>
      </c>
      <c r="M138" s="91" t="s">
        <v>429</v>
      </c>
      <c r="N138" s="93">
        <v>0</v>
      </c>
      <c r="O138" s="95"/>
      <c r="P138" s="96"/>
      <c r="Q138" s="91"/>
      <c r="R138" s="91"/>
      <c r="S138" s="91" t="s">
        <v>430</v>
      </c>
      <c r="T138" s="97">
        <v>45371</v>
      </c>
      <c r="U138" s="97">
        <v>45414</v>
      </c>
      <c r="V138" s="97">
        <v>45439</v>
      </c>
      <c r="W138" s="97"/>
      <c r="X138" s="93">
        <v>540458</v>
      </c>
      <c r="Y138" s="93">
        <v>0</v>
      </c>
      <c r="Z138" s="93">
        <v>0</v>
      </c>
      <c r="AA138" s="93">
        <v>0</v>
      </c>
      <c r="AB138" s="91"/>
      <c r="AC138" s="91"/>
      <c r="AD138" s="93">
        <v>0</v>
      </c>
      <c r="AE138" s="95" t="s">
        <v>443</v>
      </c>
      <c r="AF138" s="93">
        <v>0</v>
      </c>
      <c r="AG138" s="95"/>
      <c r="AH138" s="95"/>
      <c r="AI138" s="95"/>
      <c r="AJ138" s="95"/>
      <c r="AK138" s="95"/>
      <c r="AL138" s="93">
        <v>0</v>
      </c>
      <c r="AM138" s="93">
        <v>0</v>
      </c>
      <c r="AN138" s="93">
        <v>0</v>
      </c>
      <c r="AO138" s="93">
        <v>0</v>
      </c>
      <c r="AP138" s="93">
        <v>0</v>
      </c>
      <c r="AQ138" s="93">
        <v>0</v>
      </c>
      <c r="AR138" s="93">
        <v>540458</v>
      </c>
      <c r="AS138" s="93">
        <v>0</v>
      </c>
      <c r="AT138" s="93">
        <v>0</v>
      </c>
      <c r="AU138" s="93">
        <v>0</v>
      </c>
      <c r="AV138" s="93">
        <v>0</v>
      </c>
      <c r="AW138" s="91"/>
      <c r="AX138" s="97"/>
      <c r="AY138" s="91"/>
      <c r="AZ138" s="93">
        <v>0</v>
      </c>
    </row>
    <row r="139" spans="1:52" x14ac:dyDescent="0.35">
      <c r="A139" s="90">
        <v>890303841</v>
      </c>
      <c r="B139" s="91" t="s">
        <v>328</v>
      </c>
      <c r="C139" s="91" t="s">
        <v>1</v>
      </c>
      <c r="D139" s="91">
        <v>414614</v>
      </c>
      <c r="E139" s="91" t="s">
        <v>121</v>
      </c>
      <c r="F139" s="91" t="s">
        <v>507</v>
      </c>
      <c r="G139" s="92">
        <v>45394</v>
      </c>
      <c r="H139" s="92">
        <v>45394</v>
      </c>
      <c r="I139" s="93">
        <v>686236</v>
      </c>
      <c r="J139" s="93">
        <v>686236</v>
      </c>
      <c r="K139" s="94"/>
      <c r="L139" s="91" t="e">
        <v>#N/A</v>
      </c>
      <c r="M139" s="91" t="s">
        <v>429</v>
      </c>
      <c r="N139" s="93">
        <v>0</v>
      </c>
      <c r="O139" s="95"/>
      <c r="P139" s="96"/>
      <c r="Q139" s="91"/>
      <c r="R139" s="91"/>
      <c r="S139" s="91" t="s">
        <v>430</v>
      </c>
      <c r="T139" s="97">
        <v>45394</v>
      </c>
      <c r="U139" s="97">
        <v>45419</v>
      </c>
      <c r="V139" s="97">
        <v>45439</v>
      </c>
      <c r="W139" s="97"/>
      <c r="X139" s="93">
        <v>686236</v>
      </c>
      <c r="Y139" s="93">
        <v>0</v>
      </c>
      <c r="Z139" s="93">
        <v>0</v>
      </c>
      <c r="AA139" s="93">
        <v>0</v>
      </c>
      <c r="AB139" s="91"/>
      <c r="AC139" s="91"/>
      <c r="AD139" s="93">
        <v>0</v>
      </c>
      <c r="AE139" s="95" t="s">
        <v>443</v>
      </c>
      <c r="AF139" s="93">
        <v>0</v>
      </c>
      <c r="AG139" s="95"/>
      <c r="AH139" s="95"/>
      <c r="AI139" s="95"/>
      <c r="AJ139" s="95"/>
      <c r="AK139" s="95"/>
      <c r="AL139" s="93">
        <v>0</v>
      </c>
      <c r="AM139" s="93">
        <v>0</v>
      </c>
      <c r="AN139" s="93">
        <v>0</v>
      </c>
      <c r="AO139" s="93">
        <v>0</v>
      </c>
      <c r="AP139" s="93">
        <v>0</v>
      </c>
      <c r="AQ139" s="93">
        <v>0</v>
      </c>
      <c r="AR139" s="93">
        <v>686236</v>
      </c>
      <c r="AS139" s="93">
        <v>0</v>
      </c>
      <c r="AT139" s="93">
        <v>0</v>
      </c>
      <c r="AU139" s="93">
        <v>0</v>
      </c>
      <c r="AV139" s="93">
        <v>0</v>
      </c>
      <c r="AW139" s="91"/>
      <c r="AX139" s="97"/>
      <c r="AY139" s="91"/>
      <c r="AZ139" s="93">
        <v>0</v>
      </c>
    </row>
    <row r="140" spans="1:52" x14ac:dyDescent="0.35">
      <c r="A140" s="90">
        <v>890303841</v>
      </c>
      <c r="B140" s="91" t="s">
        <v>328</v>
      </c>
      <c r="C140" s="91" t="s">
        <v>1</v>
      </c>
      <c r="D140" s="91">
        <v>413552</v>
      </c>
      <c r="E140" s="91" t="s">
        <v>114</v>
      </c>
      <c r="F140" s="91" t="s">
        <v>513</v>
      </c>
      <c r="G140" s="92">
        <v>45370</v>
      </c>
      <c r="H140" s="92">
        <v>45370</v>
      </c>
      <c r="I140" s="93">
        <v>975325</v>
      </c>
      <c r="J140" s="93">
        <v>975325</v>
      </c>
      <c r="K140" s="94"/>
      <c r="L140" s="91" t="e">
        <v>#N/A</v>
      </c>
      <c r="M140" s="91" t="s">
        <v>429</v>
      </c>
      <c r="N140" s="93">
        <v>0</v>
      </c>
      <c r="O140" s="95"/>
      <c r="P140" s="96"/>
      <c r="Q140" s="91"/>
      <c r="R140" s="91"/>
      <c r="S140" s="91" t="s">
        <v>430</v>
      </c>
      <c r="T140" s="97">
        <v>45370</v>
      </c>
      <c r="U140" s="97">
        <v>45419</v>
      </c>
      <c r="V140" s="97">
        <v>45439</v>
      </c>
      <c r="W140" s="97"/>
      <c r="X140" s="93">
        <v>975325</v>
      </c>
      <c r="Y140" s="93">
        <v>0</v>
      </c>
      <c r="Z140" s="93">
        <v>0</v>
      </c>
      <c r="AA140" s="93">
        <v>0</v>
      </c>
      <c r="AB140" s="91"/>
      <c r="AC140" s="91"/>
      <c r="AD140" s="93">
        <v>0</v>
      </c>
      <c r="AE140" s="95" t="s">
        <v>443</v>
      </c>
      <c r="AF140" s="93">
        <v>0</v>
      </c>
      <c r="AG140" s="95"/>
      <c r="AH140" s="95"/>
      <c r="AI140" s="95"/>
      <c r="AJ140" s="95"/>
      <c r="AK140" s="95"/>
      <c r="AL140" s="93">
        <v>0</v>
      </c>
      <c r="AM140" s="93">
        <v>0</v>
      </c>
      <c r="AN140" s="93">
        <v>0</v>
      </c>
      <c r="AO140" s="93">
        <v>0</v>
      </c>
      <c r="AP140" s="93">
        <v>0</v>
      </c>
      <c r="AQ140" s="93">
        <v>0</v>
      </c>
      <c r="AR140" s="93">
        <v>975325</v>
      </c>
      <c r="AS140" s="93">
        <v>0</v>
      </c>
      <c r="AT140" s="93">
        <v>0</v>
      </c>
      <c r="AU140" s="93">
        <v>0</v>
      </c>
      <c r="AV140" s="93">
        <v>0</v>
      </c>
      <c r="AW140" s="91"/>
      <c r="AX140" s="97"/>
      <c r="AY140" s="91"/>
      <c r="AZ140" s="93">
        <v>0</v>
      </c>
    </row>
    <row r="141" spans="1:52" x14ac:dyDescent="0.35">
      <c r="A141" s="90">
        <v>890303841</v>
      </c>
      <c r="B141" s="91" t="s">
        <v>328</v>
      </c>
      <c r="C141" s="91" t="s">
        <v>1</v>
      </c>
      <c r="D141" s="91">
        <v>414694</v>
      </c>
      <c r="E141" s="91" t="s">
        <v>123</v>
      </c>
      <c r="F141" s="91" t="s">
        <v>484</v>
      </c>
      <c r="G141" s="92">
        <v>45397</v>
      </c>
      <c r="H141" s="92">
        <v>45397</v>
      </c>
      <c r="I141" s="93">
        <v>214236</v>
      </c>
      <c r="J141" s="93">
        <v>214236</v>
      </c>
      <c r="K141" s="94"/>
      <c r="L141" s="91" t="e">
        <v>#N/A</v>
      </c>
      <c r="M141" s="91" t="s">
        <v>429</v>
      </c>
      <c r="N141" s="93">
        <v>0</v>
      </c>
      <c r="O141" s="95"/>
      <c r="P141" s="96"/>
      <c r="Q141" s="91"/>
      <c r="R141" s="91"/>
      <c r="S141" s="91" t="s">
        <v>430</v>
      </c>
      <c r="T141" s="97">
        <v>45397</v>
      </c>
      <c r="U141" s="97">
        <v>45419</v>
      </c>
      <c r="V141" s="97">
        <v>45434</v>
      </c>
      <c r="W141" s="97"/>
      <c r="X141" s="93">
        <v>214236</v>
      </c>
      <c r="Y141" s="93">
        <v>0</v>
      </c>
      <c r="Z141" s="93">
        <v>0</v>
      </c>
      <c r="AA141" s="93">
        <v>0</v>
      </c>
      <c r="AB141" s="91"/>
      <c r="AC141" s="91"/>
      <c r="AD141" s="93">
        <v>0</v>
      </c>
      <c r="AE141" s="95" t="s">
        <v>433</v>
      </c>
      <c r="AF141" s="93">
        <v>0</v>
      </c>
      <c r="AG141" s="95"/>
      <c r="AH141" s="95"/>
      <c r="AI141" s="95"/>
      <c r="AJ141" s="95"/>
      <c r="AK141" s="95"/>
      <c r="AL141" s="93">
        <v>0</v>
      </c>
      <c r="AM141" s="93">
        <v>0</v>
      </c>
      <c r="AN141" s="93">
        <v>0</v>
      </c>
      <c r="AO141" s="93">
        <v>0</v>
      </c>
      <c r="AP141" s="93">
        <v>0</v>
      </c>
      <c r="AQ141" s="93">
        <v>0</v>
      </c>
      <c r="AR141" s="93">
        <v>214236</v>
      </c>
      <c r="AS141" s="93">
        <v>0</v>
      </c>
      <c r="AT141" s="93">
        <v>0</v>
      </c>
      <c r="AU141" s="93">
        <v>0</v>
      </c>
      <c r="AV141" s="93">
        <v>0</v>
      </c>
      <c r="AW141" s="91"/>
      <c r="AX141" s="97"/>
      <c r="AY141" s="91"/>
      <c r="AZ141" s="93">
        <v>0</v>
      </c>
    </row>
    <row r="142" spans="1:52" x14ac:dyDescent="0.35">
      <c r="A142" s="90">
        <v>890303841</v>
      </c>
      <c r="B142" s="91" t="s">
        <v>328</v>
      </c>
      <c r="C142" s="91" t="s">
        <v>2</v>
      </c>
      <c r="D142" s="91">
        <v>389575</v>
      </c>
      <c r="E142" s="91" t="s">
        <v>131</v>
      </c>
      <c r="F142" s="91" t="s">
        <v>468</v>
      </c>
      <c r="G142" s="92">
        <v>45356</v>
      </c>
      <c r="H142" s="92">
        <v>45356</v>
      </c>
      <c r="I142" s="93">
        <v>105581</v>
      </c>
      <c r="J142" s="93">
        <v>105581</v>
      </c>
      <c r="K142" s="94"/>
      <c r="L142" s="91" t="e">
        <v>#N/A</v>
      </c>
      <c r="M142" s="91" t="s">
        <v>429</v>
      </c>
      <c r="N142" s="93">
        <v>0</v>
      </c>
      <c r="O142" s="95"/>
      <c r="P142" s="96"/>
      <c r="Q142" s="91"/>
      <c r="R142" s="91"/>
      <c r="S142" s="91" t="s">
        <v>430</v>
      </c>
      <c r="T142" s="97">
        <v>45356</v>
      </c>
      <c r="U142" s="97">
        <v>45397</v>
      </c>
      <c r="V142" s="97">
        <v>45401</v>
      </c>
      <c r="W142" s="97"/>
      <c r="X142" s="93">
        <v>105581</v>
      </c>
      <c r="Y142" s="93">
        <v>0</v>
      </c>
      <c r="Z142" s="93">
        <v>0</v>
      </c>
      <c r="AA142" s="93">
        <v>0</v>
      </c>
      <c r="AB142" s="91"/>
      <c r="AC142" s="91"/>
      <c r="AD142" s="93">
        <v>0</v>
      </c>
      <c r="AE142" s="95" t="s">
        <v>443</v>
      </c>
      <c r="AF142" s="93">
        <v>0</v>
      </c>
      <c r="AG142" s="95"/>
      <c r="AH142" s="95"/>
      <c r="AI142" s="95"/>
      <c r="AJ142" s="95"/>
      <c r="AK142" s="95"/>
      <c r="AL142" s="93">
        <v>0</v>
      </c>
      <c r="AM142" s="93">
        <v>0</v>
      </c>
      <c r="AN142" s="93">
        <v>0</v>
      </c>
      <c r="AO142" s="93">
        <v>0</v>
      </c>
      <c r="AP142" s="93">
        <v>0</v>
      </c>
      <c r="AQ142" s="93">
        <v>0</v>
      </c>
      <c r="AR142" s="93">
        <v>105581</v>
      </c>
      <c r="AS142" s="93">
        <v>0</v>
      </c>
      <c r="AT142" s="93">
        <v>0</v>
      </c>
      <c r="AU142" s="93">
        <v>0</v>
      </c>
      <c r="AV142" s="93">
        <v>0</v>
      </c>
      <c r="AW142" s="91"/>
      <c r="AX142" s="97"/>
      <c r="AY142" s="91"/>
      <c r="AZ142" s="93">
        <v>0</v>
      </c>
    </row>
    <row r="143" spans="1:52" x14ac:dyDescent="0.35">
      <c r="A143" s="90">
        <v>890303841</v>
      </c>
      <c r="B143" s="91" t="s">
        <v>328</v>
      </c>
      <c r="C143" s="91" t="s">
        <v>2</v>
      </c>
      <c r="D143" s="91">
        <v>395291</v>
      </c>
      <c r="E143" s="91" t="s">
        <v>136</v>
      </c>
      <c r="F143" s="91" t="s">
        <v>479</v>
      </c>
      <c r="G143" s="92">
        <v>45379</v>
      </c>
      <c r="H143" s="92">
        <v>45379</v>
      </c>
      <c r="I143" s="93">
        <v>172573</v>
      </c>
      <c r="J143" s="93">
        <v>172573</v>
      </c>
      <c r="K143" s="94"/>
      <c r="L143" s="91" t="e">
        <v>#N/A</v>
      </c>
      <c r="M143" s="91" t="s">
        <v>429</v>
      </c>
      <c r="N143" s="93">
        <v>0</v>
      </c>
      <c r="O143" s="95"/>
      <c r="P143" s="96"/>
      <c r="Q143" s="91"/>
      <c r="R143" s="91"/>
      <c r="S143" s="91" t="s">
        <v>430</v>
      </c>
      <c r="T143" s="97">
        <v>45379</v>
      </c>
      <c r="U143" s="97">
        <v>45397</v>
      </c>
      <c r="V143" s="97">
        <v>45401</v>
      </c>
      <c r="W143" s="97"/>
      <c r="X143" s="93">
        <v>172573</v>
      </c>
      <c r="Y143" s="93">
        <v>0</v>
      </c>
      <c r="Z143" s="93">
        <v>0</v>
      </c>
      <c r="AA143" s="93">
        <v>0</v>
      </c>
      <c r="AB143" s="91"/>
      <c r="AC143" s="91"/>
      <c r="AD143" s="93">
        <v>0</v>
      </c>
      <c r="AE143" s="95" t="s">
        <v>443</v>
      </c>
      <c r="AF143" s="93">
        <v>0</v>
      </c>
      <c r="AG143" s="95"/>
      <c r="AH143" s="95"/>
      <c r="AI143" s="95"/>
      <c r="AJ143" s="95"/>
      <c r="AK143" s="95"/>
      <c r="AL143" s="93">
        <v>0</v>
      </c>
      <c r="AM143" s="93">
        <v>0</v>
      </c>
      <c r="AN143" s="93">
        <v>0</v>
      </c>
      <c r="AO143" s="93">
        <v>0</v>
      </c>
      <c r="AP143" s="93">
        <v>0</v>
      </c>
      <c r="AQ143" s="93">
        <v>0</v>
      </c>
      <c r="AR143" s="93">
        <v>172573</v>
      </c>
      <c r="AS143" s="93">
        <v>0</v>
      </c>
      <c r="AT143" s="93">
        <v>0</v>
      </c>
      <c r="AU143" s="93">
        <v>0</v>
      </c>
      <c r="AV143" s="93">
        <v>0</v>
      </c>
      <c r="AW143" s="91"/>
      <c r="AX143" s="97"/>
      <c r="AY143" s="91"/>
      <c r="AZ143" s="93">
        <v>0</v>
      </c>
    </row>
    <row r="144" spans="1:52" x14ac:dyDescent="0.35">
      <c r="A144" s="90">
        <v>890303841</v>
      </c>
      <c r="B144" s="91" t="s">
        <v>328</v>
      </c>
      <c r="C144" s="91" t="s">
        <v>2</v>
      </c>
      <c r="D144" s="91">
        <v>395413</v>
      </c>
      <c r="E144" s="91" t="s">
        <v>133</v>
      </c>
      <c r="F144" s="91" t="s">
        <v>481</v>
      </c>
      <c r="G144" s="92">
        <v>45381</v>
      </c>
      <c r="H144" s="92">
        <v>45381</v>
      </c>
      <c r="I144" s="93">
        <v>174404</v>
      </c>
      <c r="J144" s="93">
        <v>174404</v>
      </c>
      <c r="K144" s="94"/>
      <c r="L144" s="91" t="e">
        <v>#N/A</v>
      </c>
      <c r="M144" s="91" t="s">
        <v>429</v>
      </c>
      <c r="N144" s="93">
        <v>0</v>
      </c>
      <c r="O144" s="95"/>
      <c r="P144" s="96"/>
      <c r="Q144" s="91"/>
      <c r="R144" s="91"/>
      <c r="S144" s="91" t="s">
        <v>430</v>
      </c>
      <c r="T144" s="97">
        <v>45381</v>
      </c>
      <c r="U144" s="97">
        <v>45397</v>
      </c>
      <c r="V144" s="97">
        <v>45401</v>
      </c>
      <c r="W144" s="97"/>
      <c r="X144" s="93">
        <v>174404</v>
      </c>
      <c r="Y144" s="93">
        <v>0</v>
      </c>
      <c r="Z144" s="93">
        <v>0</v>
      </c>
      <c r="AA144" s="93">
        <v>0</v>
      </c>
      <c r="AB144" s="91"/>
      <c r="AC144" s="91"/>
      <c r="AD144" s="93">
        <v>0</v>
      </c>
      <c r="AE144" s="95" t="s">
        <v>443</v>
      </c>
      <c r="AF144" s="93">
        <v>0</v>
      </c>
      <c r="AG144" s="95"/>
      <c r="AH144" s="95"/>
      <c r="AI144" s="95"/>
      <c r="AJ144" s="95"/>
      <c r="AK144" s="95"/>
      <c r="AL144" s="93">
        <v>0</v>
      </c>
      <c r="AM144" s="93">
        <v>0</v>
      </c>
      <c r="AN144" s="93">
        <v>0</v>
      </c>
      <c r="AO144" s="93">
        <v>0</v>
      </c>
      <c r="AP144" s="93">
        <v>0</v>
      </c>
      <c r="AQ144" s="93">
        <v>0</v>
      </c>
      <c r="AR144" s="93">
        <v>174404</v>
      </c>
      <c r="AS144" s="93">
        <v>0</v>
      </c>
      <c r="AT144" s="93">
        <v>0</v>
      </c>
      <c r="AU144" s="93">
        <v>0</v>
      </c>
      <c r="AV144" s="93">
        <v>0</v>
      </c>
      <c r="AW144" s="91"/>
      <c r="AX144" s="97"/>
      <c r="AY144" s="91"/>
      <c r="AZ144" s="93">
        <v>0</v>
      </c>
    </row>
    <row r="145" spans="1:52" x14ac:dyDescent="0.35">
      <c r="A145" s="90">
        <v>890303841</v>
      </c>
      <c r="B145" s="91" t="s">
        <v>328</v>
      </c>
      <c r="C145" s="91" t="s">
        <v>2</v>
      </c>
      <c r="D145" s="91">
        <v>395029</v>
      </c>
      <c r="E145" s="91" t="s">
        <v>134</v>
      </c>
      <c r="F145" s="91" t="s">
        <v>494</v>
      </c>
      <c r="G145" s="92">
        <v>45378</v>
      </c>
      <c r="H145" s="92">
        <v>45378</v>
      </c>
      <c r="I145" s="93">
        <v>304484</v>
      </c>
      <c r="J145" s="93">
        <v>304484</v>
      </c>
      <c r="K145" s="94"/>
      <c r="L145" s="91" t="e">
        <v>#N/A</v>
      </c>
      <c r="M145" s="91" t="s">
        <v>429</v>
      </c>
      <c r="N145" s="93">
        <v>0</v>
      </c>
      <c r="O145" s="95"/>
      <c r="P145" s="96"/>
      <c r="Q145" s="91"/>
      <c r="R145" s="91"/>
      <c r="S145" s="91" t="s">
        <v>430</v>
      </c>
      <c r="T145" s="97">
        <v>45378</v>
      </c>
      <c r="U145" s="97">
        <v>45397</v>
      </c>
      <c r="V145" s="97">
        <v>45401</v>
      </c>
      <c r="W145" s="97"/>
      <c r="X145" s="93">
        <v>304484</v>
      </c>
      <c r="Y145" s="93">
        <v>0</v>
      </c>
      <c r="Z145" s="93">
        <v>0</v>
      </c>
      <c r="AA145" s="93">
        <v>0</v>
      </c>
      <c r="AB145" s="91"/>
      <c r="AC145" s="91"/>
      <c r="AD145" s="93">
        <v>0</v>
      </c>
      <c r="AE145" s="95" t="s">
        <v>443</v>
      </c>
      <c r="AF145" s="93">
        <v>0</v>
      </c>
      <c r="AG145" s="95"/>
      <c r="AH145" s="95"/>
      <c r="AI145" s="95"/>
      <c r="AJ145" s="95"/>
      <c r="AK145" s="95"/>
      <c r="AL145" s="93">
        <v>0</v>
      </c>
      <c r="AM145" s="93">
        <v>0</v>
      </c>
      <c r="AN145" s="93">
        <v>0</v>
      </c>
      <c r="AO145" s="93">
        <v>0</v>
      </c>
      <c r="AP145" s="93">
        <v>0</v>
      </c>
      <c r="AQ145" s="93">
        <v>0</v>
      </c>
      <c r="AR145" s="93">
        <v>304484</v>
      </c>
      <c r="AS145" s="93">
        <v>0</v>
      </c>
      <c r="AT145" s="93">
        <v>0</v>
      </c>
      <c r="AU145" s="93">
        <v>0</v>
      </c>
      <c r="AV145" s="93">
        <v>0</v>
      </c>
      <c r="AW145" s="91"/>
      <c r="AX145" s="97"/>
      <c r="AY145" s="91"/>
      <c r="AZ145" s="93">
        <v>0</v>
      </c>
    </row>
    <row r="146" spans="1:52" x14ac:dyDescent="0.35">
      <c r="A146" s="90">
        <v>890303841</v>
      </c>
      <c r="B146" s="91" t="s">
        <v>328</v>
      </c>
      <c r="C146" s="91" t="s">
        <v>1</v>
      </c>
      <c r="D146" s="91">
        <v>410528</v>
      </c>
      <c r="E146" s="91" t="s">
        <v>107</v>
      </c>
      <c r="F146" s="91" t="s">
        <v>496</v>
      </c>
      <c r="G146" s="92">
        <v>45294</v>
      </c>
      <c r="H146" s="92">
        <v>45294</v>
      </c>
      <c r="I146" s="93">
        <v>366205</v>
      </c>
      <c r="J146" s="93">
        <v>366205</v>
      </c>
      <c r="K146" s="94"/>
      <c r="L146" s="91" t="e">
        <v>#N/A</v>
      </c>
      <c r="M146" s="91" t="s">
        <v>429</v>
      </c>
      <c r="N146" s="93">
        <v>0</v>
      </c>
      <c r="O146" s="95"/>
      <c r="P146" s="96"/>
      <c r="Q146" s="91"/>
      <c r="R146" s="91"/>
      <c r="S146" s="91" t="s">
        <v>430</v>
      </c>
      <c r="T146" s="97">
        <v>45294</v>
      </c>
      <c r="U146" s="97">
        <v>45337</v>
      </c>
      <c r="V146" s="97">
        <v>45350</v>
      </c>
      <c r="W146" s="97"/>
      <c r="X146" s="93">
        <v>366205</v>
      </c>
      <c r="Y146" s="93">
        <v>0</v>
      </c>
      <c r="Z146" s="93">
        <v>0</v>
      </c>
      <c r="AA146" s="93">
        <v>0</v>
      </c>
      <c r="AB146" s="91"/>
      <c r="AC146" s="91"/>
      <c r="AD146" s="93">
        <v>0</v>
      </c>
      <c r="AE146" s="95" t="s">
        <v>443</v>
      </c>
      <c r="AF146" s="93">
        <v>0</v>
      </c>
      <c r="AG146" s="95"/>
      <c r="AH146" s="95"/>
      <c r="AI146" s="95"/>
      <c r="AJ146" s="95"/>
      <c r="AK146" s="95"/>
      <c r="AL146" s="93">
        <v>0</v>
      </c>
      <c r="AM146" s="93">
        <v>0</v>
      </c>
      <c r="AN146" s="93">
        <v>0</v>
      </c>
      <c r="AO146" s="93">
        <v>0</v>
      </c>
      <c r="AP146" s="93">
        <v>0</v>
      </c>
      <c r="AQ146" s="93">
        <v>0</v>
      </c>
      <c r="AR146" s="93">
        <v>366205</v>
      </c>
      <c r="AS146" s="93">
        <v>0</v>
      </c>
      <c r="AT146" s="93">
        <v>0</v>
      </c>
      <c r="AU146" s="93">
        <v>0</v>
      </c>
      <c r="AV146" s="93">
        <v>0</v>
      </c>
      <c r="AW146" s="91"/>
      <c r="AX146" s="97"/>
      <c r="AY146" s="91"/>
      <c r="AZ146" s="93">
        <v>0</v>
      </c>
    </row>
    <row r="147" spans="1:52" x14ac:dyDescent="0.35">
      <c r="A147" s="90">
        <v>890303841</v>
      </c>
      <c r="B147" s="91" t="s">
        <v>328</v>
      </c>
      <c r="C147" s="91" t="s">
        <v>1</v>
      </c>
      <c r="D147" s="91">
        <v>410718</v>
      </c>
      <c r="E147" s="91" t="s">
        <v>105</v>
      </c>
      <c r="F147" s="91" t="s">
        <v>470</v>
      </c>
      <c r="G147" s="92">
        <v>45300</v>
      </c>
      <c r="H147" s="92">
        <v>45300</v>
      </c>
      <c r="I147" s="93">
        <v>115200</v>
      </c>
      <c r="J147" s="93">
        <v>115200</v>
      </c>
      <c r="K147" s="94"/>
      <c r="L147" s="91" t="e">
        <v>#N/A</v>
      </c>
      <c r="M147" s="91" t="s">
        <v>429</v>
      </c>
      <c r="N147" s="93">
        <v>0</v>
      </c>
      <c r="O147" s="95"/>
      <c r="P147" s="96"/>
      <c r="Q147" s="91"/>
      <c r="R147" s="91"/>
      <c r="S147" s="91" t="s">
        <v>430</v>
      </c>
      <c r="T147" s="97">
        <v>45300</v>
      </c>
      <c r="U147" s="97">
        <v>45337</v>
      </c>
      <c r="V147" s="97">
        <v>45343</v>
      </c>
      <c r="W147" s="97"/>
      <c r="X147" s="93">
        <v>115200</v>
      </c>
      <c r="Y147" s="93">
        <v>0</v>
      </c>
      <c r="Z147" s="93">
        <v>0</v>
      </c>
      <c r="AA147" s="93">
        <v>0</v>
      </c>
      <c r="AB147" s="91"/>
      <c r="AC147" s="91"/>
      <c r="AD147" s="93">
        <v>0</v>
      </c>
      <c r="AE147" s="95" t="s">
        <v>433</v>
      </c>
      <c r="AF147" s="93">
        <v>0</v>
      </c>
      <c r="AG147" s="95"/>
      <c r="AH147" s="95"/>
      <c r="AI147" s="95"/>
      <c r="AJ147" s="95"/>
      <c r="AK147" s="95"/>
      <c r="AL147" s="93">
        <v>0</v>
      </c>
      <c r="AM147" s="93">
        <v>0</v>
      </c>
      <c r="AN147" s="93">
        <v>0</v>
      </c>
      <c r="AO147" s="93">
        <v>0</v>
      </c>
      <c r="AP147" s="93">
        <v>0</v>
      </c>
      <c r="AQ147" s="93">
        <v>0</v>
      </c>
      <c r="AR147" s="93">
        <v>115200</v>
      </c>
      <c r="AS147" s="93">
        <v>0</v>
      </c>
      <c r="AT147" s="93">
        <v>0</v>
      </c>
      <c r="AU147" s="93">
        <v>0</v>
      </c>
      <c r="AV147" s="93">
        <v>0</v>
      </c>
      <c r="AW147" s="91"/>
      <c r="AX147" s="97"/>
      <c r="AY147" s="91"/>
      <c r="AZ147" s="93">
        <v>0</v>
      </c>
    </row>
    <row r="148" spans="1:52" x14ac:dyDescent="0.35">
      <c r="A148" s="90">
        <v>890303841</v>
      </c>
      <c r="B148" s="91" t="s">
        <v>328</v>
      </c>
      <c r="C148" s="91" t="s">
        <v>2</v>
      </c>
      <c r="D148" s="91">
        <v>368311</v>
      </c>
      <c r="E148" s="91" t="s">
        <v>97</v>
      </c>
      <c r="F148" s="91" t="s">
        <v>518</v>
      </c>
      <c r="G148" s="92">
        <v>45261</v>
      </c>
      <c r="H148" s="92">
        <v>45261</v>
      </c>
      <c r="I148" s="93">
        <v>2032578</v>
      </c>
      <c r="J148" s="93">
        <v>2032578</v>
      </c>
      <c r="K148" s="94"/>
      <c r="L148" s="91" t="e">
        <v>#N/A</v>
      </c>
      <c r="M148" s="91" t="s">
        <v>429</v>
      </c>
      <c r="N148" s="93">
        <v>0</v>
      </c>
      <c r="O148" s="95"/>
      <c r="P148" s="96"/>
      <c r="Q148" s="91"/>
      <c r="R148" s="91"/>
      <c r="S148" s="91" t="s">
        <v>430</v>
      </c>
      <c r="T148" s="97">
        <v>45261</v>
      </c>
      <c r="U148" s="97">
        <v>45293</v>
      </c>
      <c r="V148" s="97">
        <v>45313</v>
      </c>
      <c r="W148" s="97"/>
      <c r="X148" s="93">
        <v>2032578</v>
      </c>
      <c r="Y148" s="93">
        <v>0</v>
      </c>
      <c r="Z148" s="93">
        <v>0</v>
      </c>
      <c r="AA148" s="93">
        <v>0</v>
      </c>
      <c r="AB148" s="91"/>
      <c r="AC148" s="91"/>
      <c r="AD148" s="93">
        <v>0</v>
      </c>
      <c r="AE148" s="95" t="s">
        <v>443</v>
      </c>
      <c r="AF148" s="93">
        <v>0</v>
      </c>
      <c r="AG148" s="95"/>
      <c r="AH148" s="95"/>
      <c r="AI148" s="95"/>
      <c r="AJ148" s="95"/>
      <c r="AK148" s="95"/>
      <c r="AL148" s="93">
        <v>0</v>
      </c>
      <c r="AM148" s="93">
        <v>0</v>
      </c>
      <c r="AN148" s="93">
        <v>0</v>
      </c>
      <c r="AO148" s="93">
        <v>0</v>
      </c>
      <c r="AP148" s="93">
        <v>0</v>
      </c>
      <c r="AQ148" s="93">
        <v>0</v>
      </c>
      <c r="AR148" s="93">
        <v>2032578</v>
      </c>
      <c r="AS148" s="93">
        <v>0</v>
      </c>
      <c r="AT148" s="93">
        <v>0</v>
      </c>
      <c r="AU148" s="93">
        <v>0</v>
      </c>
      <c r="AV148" s="93">
        <v>0</v>
      </c>
      <c r="AW148" s="91"/>
      <c r="AX148" s="97"/>
      <c r="AY148" s="91"/>
      <c r="AZ148" s="93">
        <v>0</v>
      </c>
    </row>
    <row r="149" spans="1:52" x14ac:dyDescent="0.35">
      <c r="A149" s="90">
        <v>890303841</v>
      </c>
      <c r="B149" s="91" t="s">
        <v>328</v>
      </c>
      <c r="C149" s="91" t="s">
        <v>2</v>
      </c>
      <c r="D149" s="91">
        <v>369791</v>
      </c>
      <c r="E149" s="91" t="s">
        <v>99</v>
      </c>
      <c r="F149" s="91" t="s">
        <v>474</v>
      </c>
      <c r="G149" s="92">
        <v>45269</v>
      </c>
      <c r="H149" s="92">
        <v>45269</v>
      </c>
      <c r="I149" s="93">
        <v>134613</v>
      </c>
      <c r="J149" s="93">
        <v>134613</v>
      </c>
      <c r="K149" s="94"/>
      <c r="L149" s="91" t="e">
        <v>#N/A</v>
      </c>
      <c r="M149" s="91" t="s">
        <v>429</v>
      </c>
      <c r="N149" s="93">
        <v>0</v>
      </c>
      <c r="O149" s="95"/>
      <c r="P149" s="96"/>
      <c r="Q149" s="91"/>
      <c r="R149" s="91"/>
      <c r="S149" s="91" t="s">
        <v>430</v>
      </c>
      <c r="T149" s="97">
        <v>45269</v>
      </c>
      <c r="U149" s="97">
        <v>45293</v>
      </c>
      <c r="V149" s="97">
        <v>45302</v>
      </c>
      <c r="W149" s="97"/>
      <c r="X149" s="93">
        <v>134613</v>
      </c>
      <c r="Y149" s="93">
        <v>0</v>
      </c>
      <c r="Z149" s="93">
        <v>0</v>
      </c>
      <c r="AA149" s="93">
        <v>0</v>
      </c>
      <c r="AB149" s="91"/>
      <c r="AC149" s="91"/>
      <c r="AD149" s="93">
        <v>0</v>
      </c>
      <c r="AE149" s="95" t="s">
        <v>443</v>
      </c>
      <c r="AF149" s="93">
        <v>0</v>
      </c>
      <c r="AG149" s="95"/>
      <c r="AH149" s="95"/>
      <c r="AI149" s="95"/>
      <c r="AJ149" s="95"/>
      <c r="AK149" s="95"/>
      <c r="AL149" s="93">
        <v>0</v>
      </c>
      <c r="AM149" s="93">
        <v>0</v>
      </c>
      <c r="AN149" s="93">
        <v>0</v>
      </c>
      <c r="AO149" s="93">
        <v>0</v>
      </c>
      <c r="AP149" s="93">
        <v>0</v>
      </c>
      <c r="AQ149" s="93">
        <v>0</v>
      </c>
      <c r="AR149" s="93">
        <v>134613</v>
      </c>
      <c r="AS149" s="93">
        <v>0</v>
      </c>
      <c r="AT149" s="93">
        <v>0</v>
      </c>
      <c r="AU149" s="93">
        <v>0</v>
      </c>
      <c r="AV149" s="93">
        <v>0</v>
      </c>
      <c r="AW149" s="91"/>
      <c r="AX149" s="97"/>
      <c r="AY149" s="91"/>
      <c r="AZ149" s="93">
        <v>0</v>
      </c>
    </row>
    <row r="150" spans="1:52" x14ac:dyDescent="0.35">
      <c r="A150" s="90">
        <v>890303841</v>
      </c>
      <c r="B150" s="91" t="s">
        <v>328</v>
      </c>
      <c r="C150" s="91" t="s">
        <v>1</v>
      </c>
      <c r="D150" s="91">
        <v>426994</v>
      </c>
      <c r="E150" s="91" t="s">
        <v>153</v>
      </c>
      <c r="F150" s="91" t="s">
        <v>543</v>
      </c>
      <c r="G150" s="92">
        <v>45472</v>
      </c>
      <c r="H150" s="92">
        <v>45472</v>
      </c>
      <c r="I150" s="93">
        <v>1146005</v>
      </c>
      <c r="J150" s="93">
        <v>1146005</v>
      </c>
      <c r="K150" s="94"/>
      <c r="L150" s="91" t="s">
        <v>567</v>
      </c>
      <c r="M150" s="91" t="s">
        <v>572</v>
      </c>
      <c r="N150" s="93">
        <v>0</v>
      </c>
      <c r="O150" s="95"/>
      <c r="P150" s="96"/>
      <c r="Q150" s="91"/>
      <c r="R150" s="91"/>
      <c r="S150" s="91" t="s">
        <v>544</v>
      </c>
      <c r="T150" s="97">
        <v>45472</v>
      </c>
      <c r="U150" s="97">
        <v>45485</v>
      </c>
      <c r="V150" s="97">
        <v>45503</v>
      </c>
      <c r="W150" s="97"/>
      <c r="X150" s="93">
        <v>1146005</v>
      </c>
      <c r="Y150" s="93">
        <v>99300</v>
      </c>
      <c r="Z150" s="93">
        <v>0</v>
      </c>
      <c r="AA150" s="93">
        <v>0</v>
      </c>
      <c r="AB150" s="91"/>
      <c r="AC150" s="91"/>
      <c r="AD150" s="93">
        <v>0</v>
      </c>
      <c r="AE150" s="95" t="s">
        <v>449</v>
      </c>
      <c r="AF150" s="93">
        <v>99300</v>
      </c>
      <c r="AG150" s="95" t="s">
        <v>545</v>
      </c>
      <c r="AH150" s="95" t="s">
        <v>546</v>
      </c>
      <c r="AI150" s="95" t="s">
        <v>373</v>
      </c>
      <c r="AJ150" s="95" t="s">
        <v>547</v>
      </c>
      <c r="AK150" s="95" t="s">
        <v>335</v>
      </c>
      <c r="AL150" s="93">
        <v>0</v>
      </c>
      <c r="AM150" s="93">
        <v>0</v>
      </c>
      <c r="AN150" s="93">
        <v>0</v>
      </c>
      <c r="AO150" s="93">
        <v>0</v>
      </c>
      <c r="AP150" s="93">
        <v>0</v>
      </c>
      <c r="AQ150" s="93">
        <v>99300</v>
      </c>
      <c r="AR150" s="93">
        <v>1046705</v>
      </c>
      <c r="AS150" s="93">
        <v>0</v>
      </c>
      <c r="AT150" s="93">
        <v>0</v>
      </c>
      <c r="AU150" s="93">
        <v>0</v>
      </c>
      <c r="AV150" s="93">
        <v>0</v>
      </c>
      <c r="AW150" s="91"/>
      <c r="AX150" s="97"/>
      <c r="AY150" s="91"/>
      <c r="AZ150" s="93">
        <v>0</v>
      </c>
    </row>
    <row r="151" spans="1:52" x14ac:dyDescent="0.35">
      <c r="A151" s="90">
        <v>890303841</v>
      </c>
      <c r="B151" s="91" t="s">
        <v>328</v>
      </c>
      <c r="C151" s="91" t="s">
        <v>1</v>
      </c>
      <c r="D151" s="91">
        <v>377276</v>
      </c>
      <c r="E151" s="91" t="s">
        <v>44</v>
      </c>
      <c r="F151" s="91" t="s">
        <v>550</v>
      </c>
      <c r="G151" s="92">
        <v>44904</v>
      </c>
      <c r="H151" s="92">
        <v>44904</v>
      </c>
      <c r="I151" s="93">
        <v>40150446</v>
      </c>
      <c r="J151" s="93">
        <v>40150446</v>
      </c>
      <c r="K151" s="94"/>
      <c r="L151" s="91" t="s">
        <v>567</v>
      </c>
      <c r="M151" s="91" t="s">
        <v>572</v>
      </c>
      <c r="N151" s="93">
        <v>0</v>
      </c>
      <c r="O151" s="95"/>
      <c r="P151" s="96"/>
      <c r="Q151" s="91"/>
      <c r="R151" s="91"/>
      <c r="S151" s="91" t="s">
        <v>544</v>
      </c>
      <c r="T151" s="97">
        <v>44904</v>
      </c>
      <c r="U151" s="97">
        <v>45488</v>
      </c>
      <c r="V151" s="97">
        <v>45520</v>
      </c>
      <c r="W151" s="97"/>
      <c r="X151" s="93">
        <v>40150446</v>
      </c>
      <c r="Y151" s="93">
        <v>4543234</v>
      </c>
      <c r="Z151" s="93">
        <v>0</v>
      </c>
      <c r="AA151" s="93">
        <v>0</v>
      </c>
      <c r="AB151" s="91"/>
      <c r="AC151" s="91"/>
      <c r="AD151" s="93">
        <v>0</v>
      </c>
      <c r="AE151" s="95" t="s">
        <v>551</v>
      </c>
      <c r="AF151" s="93">
        <v>4543234</v>
      </c>
      <c r="AG151" s="95" t="s">
        <v>545</v>
      </c>
      <c r="AH151" s="95" t="s">
        <v>552</v>
      </c>
      <c r="AI151" s="95" t="s">
        <v>376</v>
      </c>
      <c r="AJ151" s="95" t="s">
        <v>338</v>
      </c>
      <c r="AK151" s="95" t="s">
        <v>339</v>
      </c>
      <c r="AL151" s="93">
        <v>0</v>
      </c>
      <c r="AM151" s="93">
        <v>0</v>
      </c>
      <c r="AN151" s="93">
        <v>0</v>
      </c>
      <c r="AO151" s="93">
        <v>0</v>
      </c>
      <c r="AP151" s="93">
        <v>0</v>
      </c>
      <c r="AQ151" s="93">
        <v>4543234</v>
      </c>
      <c r="AR151" s="93">
        <v>35607212</v>
      </c>
      <c r="AS151" s="93">
        <v>0</v>
      </c>
      <c r="AT151" s="93">
        <v>0</v>
      </c>
      <c r="AU151" s="93">
        <v>0</v>
      </c>
      <c r="AV151" s="93">
        <v>0</v>
      </c>
      <c r="AW151" s="91"/>
      <c r="AX151" s="97"/>
      <c r="AY151" s="91"/>
      <c r="AZ151" s="93">
        <v>0</v>
      </c>
    </row>
    <row r="152" spans="1:52" x14ac:dyDescent="0.35">
      <c r="A152" s="90">
        <v>890303841</v>
      </c>
      <c r="B152" s="91" t="s">
        <v>328</v>
      </c>
      <c r="C152" s="91" t="s">
        <v>0</v>
      </c>
      <c r="D152" s="91">
        <v>253497</v>
      </c>
      <c r="E152" s="91" t="s">
        <v>7</v>
      </c>
      <c r="F152" s="91" t="s">
        <v>450</v>
      </c>
      <c r="G152" s="92">
        <v>44215</v>
      </c>
      <c r="H152" s="92">
        <v>44215</v>
      </c>
      <c r="I152" s="93">
        <v>80832</v>
      </c>
      <c r="J152" s="93">
        <v>80832</v>
      </c>
      <c r="K152" s="94"/>
      <c r="L152" s="91" t="s">
        <v>566</v>
      </c>
      <c r="M152" s="91" t="s">
        <v>570</v>
      </c>
      <c r="N152" s="93">
        <v>0</v>
      </c>
      <c r="O152" s="95"/>
      <c r="P152" s="91" t="s">
        <v>451</v>
      </c>
      <c r="Q152" s="91" t="s">
        <v>452</v>
      </c>
      <c r="R152" s="91">
        <v>0</v>
      </c>
      <c r="S152" s="91" t="s">
        <v>430</v>
      </c>
      <c r="T152" s="97">
        <v>44215</v>
      </c>
      <c r="U152" s="97">
        <v>45323</v>
      </c>
      <c r="V152" s="97">
        <v>45351</v>
      </c>
      <c r="W152" s="97"/>
      <c r="X152" s="93">
        <v>80832</v>
      </c>
      <c r="Y152" s="93">
        <v>0</v>
      </c>
      <c r="Z152" s="93">
        <v>0</v>
      </c>
      <c r="AA152" s="93">
        <v>0</v>
      </c>
      <c r="AB152" s="91"/>
      <c r="AC152" s="91"/>
      <c r="AD152" s="93">
        <v>0</v>
      </c>
      <c r="AE152" s="95" t="s">
        <v>433</v>
      </c>
      <c r="AF152" s="93">
        <v>0</v>
      </c>
      <c r="AG152" s="95"/>
      <c r="AH152" s="95"/>
      <c r="AI152" s="95"/>
      <c r="AJ152" s="95"/>
      <c r="AK152" s="95"/>
      <c r="AL152" s="93">
        <v>0</v>
      </c>
      <c r="AM152" s="93">
        <v>0</v>
      </c>
      <c r="AN152" s="93">
        <v>0</v>
      </c>
      <c r="AO152" s="93">
        <v>0</v>
      </c>
      <c r="AP152" s="93">
        <v>0</v>
      </c>
      <c r="AQ152" s="93">
        <v>0</v>
      </c>
      <c r="AR152" s="93">
        <v>0</v>
      </c>
      <c r="AS152" s="93">
        <v>0</v>
      </c>
      <c r="AT152" s="93">
        <v>80832</v>
      </c>
      <c r="AU152" s="93">
        <v>0</v>
      </c>
      <c r="AV152" s="93">
        <v>0</v>
      </c>
      <c r="AW152" s="91"/>
      <c r="AX152" s="97"/>
      <c r="AY152" s="91"/>
      <c r="AZ152" s="93">
        <v>0</v>
      </c>
    </row>
  </sheetData>
  <autoFilter ref="A2:BD152">
    <sortState ref="A87:BD149">
      <sortCondition ref="M2:M152"/>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opLeftCell="A8" workbookViewId="0">
      <selection activeCell="L18" sqref="L18:M28"/>
    </sheetView>
  </sheetViews>
  <sheetFormatPr baseColWidth="10" defaultRowHeight="12.5" x14ac:dyDescent="0.25"/>
  <cols>
    <col min="1" max="1" width="1" style="15" customWidth="1"/>
    <col min="2" max="2" width="10.90625" style="15"/>
    <col min="3" max="3" width="17.54296875" style="15" customWidth="1"/>
    <col min="4" max="4" width="11.54296875" style="15" customWidth="1"/>
    <col min="5" max="8" width="10.90625" style="15"/>
    <col min="9" max="9" width="22.54296875" style="15" customWidth="1"/>
    <col min="10" max="10" width="14" style="15" customWidth="1"/>
    <col min="11" max="11" width="1.7265625" style="15" customWidth="1"/>
    <col min="12" max="256" width="10.90625" style="15"/>
    <col min="257" max="257" width="1" style="15" customWidth="1"/>
    <col min="258" max="258" width="10.90625" style="15"/>
    <col min="259" max="259" width="17.54296875" style="15" customWidth="1"/>
    <col min="260" max="260" width="11.54296875" style="15" customWidth="1"/>
    <col min="261" max="264" width="10.90625" style="15"/>
    <col min="265" max="265" width="22.54296875" style="15" customWidth="1"/>
    <col min="266" max="266" width="14" style="15" customWidth="1"/>
    <col min="267" max="267" width="1.7265625" style="15" customWidth="1"/>
    <col min="268" max="512" width="10.90625" style="15"/>
    <col min="513" max="513" width="1" style="15" customWidth="1"/>
    <col min="514" max="514" width="10.90625" style="15"/>
    <col min="515" max="515" width="17.54296875" style="15" customWidth="1"/>
    <col min="516" max="516" width="11.54296875" style="15" customWidth="1"/>
    <col min="517" max="520" width="10.90625" style="15"/>
    <col min="521" max="521" width="22.54296875" style="15" customWidth="1"/>
    <col min="522" max="522" width="14" style="15" customWidth="1"/>
    <col min="523" max="523" width="1.7265625" style="15" customWidth="1"/>
    <col min="524" max="768" width="10.90625" style="15"/>
    <col min="769" max="769" width="1" style="15" customWidth="1"/>
    <col min="770" max="770" width="10.90625" style="15"/>
    <col min="771" max="771" width="17.54296875" style="15" customWidth="1"/>
    <col min="772" max="772" width="11.54296875" style="15" customWidth="1"/>
    <col min="773" max="776" width="10.90625" style="15"/>
    <col min="777" max="777" width="22.54296875" style="15" customWidth="1"/>
    <col min="778" max="778" width="14" style="15" customWidth="1"/>
    <col min="779" max="779" width="1.7265625" style="15" customWidth="1"/>
    <col min="780" max="1024" width="10.90625" style="15"/>
    <col min="1025" max="1025" width="1" style="15" customWidth="1"/>
    <col min="1026" max="1026" width="10.90625" style="15"/>
    <col min="1027" max="1027" width="17.54296875" style="15" customWidth="1"/>
    <col min="1028" max="1028" width="11.54296875" style="15" customWidth="1"/>
    <col min="1029" max="1032" width="10.90625" style="15"/>
    <col min="1033" max="1033" width="22.54296875" style="15" customWidth="1"/>
    <col min="1034" max="1034" width="14" style="15" customWidth="1"/>
    <col min="1035" max="1035" width="1.7265625" style="15" customWidth="1"/>
    <col min="1036" max="1280" width="10.90625" style="15"/>
    <col min="1281" max="1281" width="1" style="15" customWidth="1"/>
    <col min="1282" max="1282" width="10.90625" style="15"/>
    <col min="1283" max="1283" width="17.54296875" style="15" customWidth="1"/>
    <col min="1284" max="1284" width="11.54296875" style="15" customWidth="1"/>
    <col min="1285" max="1288" width="10.90625" style="15"/>
    <col min="1289" max="1289" width="22.54296875" style="15" customWidth="1"/>
    <col min="1290" max="1290" width="14" style="15" customWidth="1"/>
    <col min="1291" max="1291" width="1.7265625" style="15" customWidth="1"/>
    <col min="1292" max="1536" width="10.90625" style="15"/>
    <col min="1537" max="1537" width="1" style="15" customWidth="1"/>
    <col min="1538" max="1538" width="10.90625" style="15"/>
    <col min="1539" max="1539" width="17.54296875" style="15" customWidth="1"/>
    <col min="1540" max="1540" width="11.54296875" style="15" customWidth="1"/>
    <col min="1541" max="1544" width="10.90625" style="15"/>
    <col min="1545" max="1545" width="22.54296875" style="15" customWidth="1"/>
    <col min="1546" max="1546" width="14" style="15" customWidth="1"/>
    <col min="1547" max="1547" width="1.7265625" style="15" customWidth="1"/>
    <col min="1548" max="1792" width="10.90625" style="15"/>
    <col min="1793" max="1793" width="1" style="15" customWidth="1"/>
    <col min="1794" max="1794" width="10.90625" style="15"/>
    <col min="1795" max="1795" width="17.54296875" style="15" customWidth="1"/>
    <col min="1796" max="1796" width="11.54296875" style="15" customWidth="1"/>
    <col min="1797" max="1800" width="10.90625" style="15"/>
    <col min="1801" max="1801" width="22.54296875" style="15" customWidth="1"/>
    <col min="1802" max="1802" width="14" style="15" customWidth="1"/>
    <col min="1803" max="1803" width="1.7265625" style="15" customWidth="1"/>
    <col min="1804" max="2048" width="10.90625" style="15"/>
    <col min="2049" max="2049" width="1" style="15" customWidth="1"/>
    <col min="2050" max="2050" width="10.90625" style="15"/>
    <col min="2051" max="2051" width="17.54296875" style="15" customWidth="1"/>
    <col min="2052" max="2052" width="11.54296875" style="15" customWidth="1"/>
    <col min="2053" max="2056" width="10.90625" style="15"/>
    <col min="2057" max="2057" width="22.54296875" style="15" customWidth="1"/>
    <col min="2058" max="2058" width="14" style="15" customWidth="1"/>
    <col min="2059" max="2059" width="1.7265625" style="15" customWidth="1"/>
    <col min="2060" max="2304" width="10.90625" style="15"/>
    <col min="2305" max="2305" width="1" style="15" customWidth="1"/>
    <col min="2306" max="2306" width="10.90625" style="15"/>
    <col min="2307" max="2307" width="17.54296875" style="15" customWidth="1"/>
    <col min="2308" max="2308" width="11.54296875" style="15" customWidth="1"/>
    <col min="2309" max="2312" width="10.90625" style="15"/>
    <col min="2313" max="2313" width="22.54296875" style="15" customWidth="1"/>
    <col min="2314" max="2314" width="14" style="15" customWidth="1"/>
    <col min="2315" max="2315" width="1.7265625" style="15" customWidth="1"/>
    <col min="2316" max="2560" width="10.90625" style="15"/>
    <col min="2561" max="2561" width="1" style="15" customWidth="1"/>
    <col min="2562" max="2562" width="10.90625" style="15"/>
    <col min="2563" max="2563" width="17.54296875" style="15" customWidth="1"/>
    <col min="2564" max="2564" width="11.54296875" style="15" customWidth="1"/>
    <col min="2565" max="2568" width="10.90625" style="15"/>
    <col min="2569" max="2569" width="22.54296875" style="15" customWidth="1"/>
    <col min="2570" max="2570" width="14" style="15" customWidth="1"/>
    <col min="2571" max="2571" width="1.7265625" style="15" customWidth="1"/>
    <col min="2572" max="2816" width="10.90625" style="15"/>
    <col min="2817" max="2817" width="1" style="15" customWidth="1"/>
    <col min="2818" max="2818" width="10.90625" style="15"/>
    <col min="2819" max="2819" width="17.54296875" style="15" customWidth="1"/>
    <col min="2820" max="2820" width="11.54296875" style="15" customWidth="1"/>
    <col min="2821" max="2824" width="10.90625" style="15"/>
    <col min="2825" max="2825" width="22.54296875" style="15" customWidth="1"/>
    <col min="2826" max="2826" width="14" style="15" customWidth="1"/>
    <col min="2827" max="2827" width="1.7265625" style="15" customWidth="1"/>
    <col min="2828" max="3072" width="10.90625" style="15"/>
    <col min="3073" max="3073" width="1" style="15" customWidth="1"/>
    <col min="3074" max="3074" width="10.90625" style="15"/>
    <col min="3075" max="3075" width="17.54296875" style="15" customWidth="1"/>
    <col min="3076" max="3076" width="11.54296875" style="15" customWidth="1"/>
    <col min="3077" max="3080" width="10.90625" style="15"/>
    <col min="3081" max="3081" width="22.54296875" style="15" customWidth="1"/>
    <col min="3082" max="3082" width="14" style="15" customWidth="1"/>
    <col min="3083" max="3083" width="1.7265625" style="15" customWidth="1"/>
    <col min="3084" max="3328" width="10.90625" style="15"/>
    <col min="3329" max="3329" width="1" style="15" customWidth="1"/>
    <col min="3330" max="3330" width="10.90625" style="15"/>
    <col min="3331" max="3331" width="17.54296875" style="15" customWidth="1"/>
    <col min="3332" max="3332" width="11.54296875" style="15" customWidth="1"/>
    <col min="3333" max="3336" width="10.90625" style="15"/>
    <col min="3337" max="3337" width="22.54296875" style="15" customWidth="1"/>
    <col min="3338" max="3338" width="14" style="15" customWidth="1"/>
    <col min="3339" max="3339" width="1.7265625" style="15" customWidth="1"/>
    <col min="3340" max="3584" width="10.90625" style="15"/>
    <col min="3585" max="3585" width="1" style="15" customWidth="1"/>
    <col min="3586" max="3586" width="10.90625" style="15"/>
    <col min="3587" max="3587" width="17.54296875" style="15" customWidth="1"/>
    <col min="3588" max="3588" width="11.54296875" style="15" customWidth="1"/>
    <col min="3589" max="3592" width="10.90625" style="15"/>
    <col min="3593" max="3593" width="22.54296875" style="15" customWidth="1"/>
    <col min="3594" max="3594" width="14" style="15" customWidth="1"/>
    <col min="3595" max="3595" width="1.7265625" style="15" customWidth="1"/>
    <col min="3596" max="3840" width="10.90625" style="15"/>
    <col min="3841" max="3841" width="1" style="15" customWidth="1"/>
    <col min="3842" max="3842" width="10.90625" style="15"/>
    <col min="3843" max="3843" width="17.54296875" style="15" customWidth="1"/>
    <col min="3844" max="3844" width="11.54296875" style="15" customWidth="1"/>
    <col min="3845" max="3848" width="10.90625" style="15"/>
    <col min="3849" max="3849" width="22.54296875" style="15" customWidth="1"/>
    <col min="3850" max="3850" width="14" style="15" customWidth="1"/>
    <col min="3851" max="3851" width="1.7265625" style="15" customWidth="1"/>
    <col min="3852" max="4096" width="10.90625" style="15"/>
    <col min="4097" max="4097" width="1" style="15" customWidth="1"/>
    <col min="4098" max="4098" width="10.90625" style="15"/>
    <col min="4099" max="4099" width="17.54296875" style="15" customWidth="1"/>
    <col min="4100" max="4100" width="11.54296875" style="15" customWidth="1"/>
    <col min="4101" max="4104" width="10.90625" style="15"/>
    <col min="4105" max="4105" width="22.54296875" style="15" customWidth="1"/>
    <col min="4106" max="4106" width="14" style="15" customWidth="1"/>
    <col min="4107" max="4107" width="1.7265625" style="15" customWidth="1"/>
    <col min="4108" max="4352" width="10.90625" style="15"/>
    <col min="4353" max="4353" width="1" style="15" customWidth="1"/>
    <col min="4354" max="4354" width="10.90625" style="15"/>
    <col min="4355" max="4355" width="17.54296875" style="15" customWidth="1"/>
    <col min="4356" max="4356" width="11.54296875" style="15" customWidth="1"/>
    <col min="4357" max="4360" width="10.90625" style="15"/>
    <col min="4361" max="4361" width="22.54296875" style="15" customWidth="1"/>
    <col min="4362" max="4362" width="14" style="15" customWidth="1"/>
    <col min="4363" max="4363" width="1.7265625" style="15" customWidth="1"/>
    <col min="4364" max="4608" width="10.90625" style="15"/>
    <col min="4609" max="4609" width="1" style="15" customWidth="1"/>
    <col min="4610" max="4610" width="10.90625" style="15"/>
    <col min="4611" max="4611" width="17.54296875" style="15" customWidth="1"/>
    <col min="4612" max="4612" width="11.54296875" style="15" customWidth="1"/>
    <col min="4613" max="4616" width="10.90625" style="15"/>
    <col min="4617" max="4617" width="22.54296875" style="15" customWidth="1"/>
    <col min="4618" max="4618" width="14" style="15" customWidth="1"/>
    <col min="4619" max="4619" width="1.7265625" style="15" customWidth="1"/>
    <col min="4620" max="4864" width="10.90625" style="15"/>
    <col min="4865" max="4865" width="1" style="15" customWidth="1"/>
    <col min="4866" max="4866" width="10.90625" style="15"/>
    <col min="4867" max="4867" width="17.54296875" style="15" customWidth="1"/>
    <col min="4868" max="4868" width="11.54296875" style="15" customWidth="1"/>
    <col min="4869" max="4872" width="10.90625" style="15"/>
    <col min="4873" max="4873" width="22.54296875" style="15" customWidth="1"/>
    <col min="4874" max="4874" width="14" style="15" customWidth="1"/>
    <col min="4875" max="4875" width="1.7265625" style="15" customWidth="1"/>
    <col min="4876" max="5120" width="10.90625" style="15"/>
    <col min="5121" max="5121" width="1" style="15" customWidth="1"/>
    <col min="5122" max="5122" width="10.90625" style="15"/>
    <col min="5123" max="5123" width="17.54296875" style="15" customWidth="1"/>
    <col min="5124" max="5124" width="11.54296875" style="15" customWidth="1"/>
    <col min="5125" max="5128" width="10.90625" style="15"/>
    <col min="5129" max="5129" width="22.54296875" style="15" customWidth="1"/>
    <col min="5130" max="5130" width="14" style="15" customWidth="1"/>
    <col min="5131" max="5131" width="1.7265625" style="15" customWidth="1"/>
    <col min="5132" max="5376" width="10.90625" style="15"/>
    <col min="5377" max="5377" width="1" style="15" customWidth="1"/>
    <col min="5378" max="5378" width="10.90625" style="15"/>
    <col min="5379" max="5379" width="17.54296875" style="15" customWidth="1"/>
    <col min="5380" max="5380" width="11.54296875" style="15" customWidth="1"/>
    <col min="5381" max="5384" width="10.90625" style="15"/>
    <col min="5385" max="5385" width="22.54296875" style="15" customWidth="1"/>
    <col min="5386" max="5386" width="14" style="15" customWidth="1"/>
    <col min="5387" max="5387" width="1.7265625" style="15" customWidth="1"/>
    <col min="5388" max="5632" width="10.90625" style="15"/>
    <col min="5633" max="5633" width="1" style="15" customWidth="1"/>
    <col min="5634" max="5634" width="10.90625" style="15"/>
    <col min="5635" max="5635" width="17.54296875" style="15" customWidth="1"/>
    <col min="5636" max="5636" width="11.54296875" style="15" customWidth="1"/>
    <col min="5637" max="5640" width="10.90625" style="15"/>
    <col min="5641" max="5641" width="22.54296875" style="15" customWidth="1"/>
    <col min="5642" max="5642" width="14" style="15" customWidth="1"/>
    <col min="5643" max="5643" width="1.7265625" style="15" customWidth="1"/>
    <col min="5644" max="5888" width="10.90625" style="15"/>
    <col min="5889" max="5889" width="1" style="15" customWidth="1"/>
    <col min="5890" max="5890" width="10.90625" style="15"/>
    <col min="5891" max="5891" width="17.54296875" style="15" customWidth="1"/>
    <col min="5892" max="5892" width="11.54296875" style="15" customWidth="1"/>
    <col min="5893" max="5896" width="10.90625" style="15"/>
    <col min="5897" max="5897" width="22.54296875" style="15" customWidth="1"/>
    <col min="5898" max="5898" width="14" style="15" customWidth="1"/>
    <col min="5899" max="5899" width="1.7265625" style="15" customWidth="1"/>
    <col min="5900" max="6144" width="10.90625" style="15"/>
    <col min="6145" max="6145" width="1" style="15" customWidth="1"/>
    <col min="6146" max="6146" width="10.90625" style="15"/>
    <col min="6147" max="6147" width="17.54296875" style="15" customWidth="1"/>
    <col min="6148" max="6148" width="11.54296875" style="15" customWidth="1"/>
    <col min="6149" max="6152" width="10.90625" style="15"/>
    <col min="6153" max="6153" width="22.54296875" style="15" customWidth="1"/>
    <col min="6154" max="6154" width="14" style="15" customWidth="1"/>
    <col min="6155" max="6155" width="1.7265625" style="15" customWidth="1"/>
    <col min="6156" max="6400" width="10.90625" style="15"/>
    <col min="6401" max="6401" width="1" style="15" customWidth="1"/>
    <col min="6402" max="6402" width="10.90625" style="15"/>
    <col min="6403" max="6403" width="17.54296875" style="15" customWidth="1"/>
    <col min="6404" max="6404" width="11.54296875" style="15" customWidth="1"/>
    <col min="6405" max="6408" width="10.90625" style="15"/>
    <col min="6409" max="6409" width="22.54296875" style="15" customWidth="1"/>
    <col min="6410" max="6410" width="14" style="15" customWidth="1"/>
    <col min="6411" max="6411" width="1.7265625" style="15" customWidth="1"/>
    <col min="6412" max="6656" width="10.90625" style="15"/>
    <col min="6657" max="6657" width="1" style="15" customWidth="1"/>
    <col min="6658" max="6658" width="10.90625" style="15"/>
    <col min="6659" max="6659" width="17.54296875" style="15" customWidth="1"/>
    <col min="6660" max="6660" width="11.54296875" style="15" customWidth="1"/>
    <col min="6661" max="6664" width="10.90625" style="15"/>
    <col min="6665" max="6665" width="22.54296875" style="15" customWidth="1"/>
    <col min="6666" max="6666" width="14" style="15" customWidth="1"/>
    <col min="6667" max="6667" width="1.7265625" style="15" customWidth="1"/>
    <col min="6668" max="6912" width="10.90625" style="15"/>
    <col min="6913" max="6913" width="1" style="15" customWidth="1"/>
    <col min="6914" max="6914" width="10.90625" style="15"/>
    <col min="6915" max="6915" width="17.54296875" style="15" customWidth="1"/>
    <col min="6916" max="6916" width="11.54296875" style="15" customWidth="1"/>
    <col min="6917" max="6920" width="10.90625" style="15"/>
    <col min="6921" max="6921" width="22.54296875" style="15" customWidth="1"/>
    <col min="6922" max="6922" width="14" style="15" customWidth="1"/>
    <col min="6923" max="6923" width="1.7265625" style="15" customWidth="1"/>
    <col min="6924" max="7168" width="10.90625" style="15"/>
    <col min="7169" max="7169" width="1" style="15" customWidth="1"/>
    <col min="7170" max="7170" width="10.90625" style="15"/>
    <col min="7171" max="7171" width="17.54296875" style="15" customWidth="1"/>
    <col min="7172" max="7172" width="11.54296875" style="15" customWidth="1"/>
    <col min="7173" max="7176" width="10.90625" style="15"/>
    <col min="7177" max="7177" width="22.54296875" style="15" customWidth="1"/>
    <col min="7178" max="7178" width="14" style="15" customWidth="1"/>
    <col min="7179" max="7179" width="1.7265625" style="15" customWidth="1"/>
    <col min="7180" max="7424" width="10.90625" style="15"/>
    <col min="7425" max="7425" width="1" style="15" customWidth="1"/>
    <col min="7426" max="7426" width="10.90625" style="15"/>
    <col min="7427" max="7427" width="17.54296875" style="15" customWidth="1"/>
    <col min="7428" max="7428" width="11.54296875" style="15" customWidth="1"/>
    <col min="7429" max="7432" width="10.90625" style="15"/>
    <col min="7433" max="7433" width="22.54296875" style="15" customWidth="1"/>
    <col min="7434" max="7434" width="14" style="15" customWidth="1"/>
    <col min="7435" max="7435" width="1.7265625" style="15" customWidth="1"/>
    <col min="7436" max="7680" width="10.90625" style="15"/>
    <col min="7681" max="7681" width="1" style="15" customWidth="1"/>
    <col min="7682" max="7682" width="10.90625" style="15"/>
    <col min="7683" max="7683" width="17.54296875" style="15" customWidth="1"/>
    <col min="7684" max="7684" width="11.54296875" style="15" customWidth="1"/>
    <col min="7685" max="7688" width="10.90625" style="15"/>
    <col min="7689" max="7689" width="22.54296875" style="15" customWidth="1"/>
    <col min="7690" max="7690" width="14" style="15" customWidth="1"/>
    <col min="7691" max="7691" width="1.7265625" style="15" customWidth="1"/>
    <col min="7692" max="7936" width="10.90625" style="15"/>
    <col min="7937" max="7937" width="1" style="15" customWidth="1"/>
    <col min="7938" max="7938" width="10.90625" style="15"/>
    <col min="7939" max="7939" width="17.54296875" style="15" customWidth="1"/>
    <col min="7940" max="7940" width="11.54296875" style="15" customWidth="1"/>
    <col min="7941" max="7944" width="10.90625" style="15"/>
    <col min="7945" max="7945" width="22.54296875" style="15" customWidth="1"/>
    <col min="7946" max="7946" width="14" style="15" customWidth="1"/>
    <col min="7947" max="7947" width="1.7265625" style="15" customWidth="1"/>
    <col min="7948" max="8192" width="10.90625" style="15"/>
    <col min="8193" max="8193" width="1" style="15" customWidth="1"/>
    <col min="8194" max="8194" width="10.90625" style="15"/>
    <col min="8195" max="8195" width="17.54296875" style="15" customWidth="1"/>
    <col min="8196" max="8196" width="11.54296875" style="15" customWidth="1"/>
    <col min="8197" max="8200" width="10.90625" style="15"/>
    <col min="8201" max="8201" width="22.54296875" style="15" customWidth="1"/>
    <col min="8202" max="8202" width="14" style="15" customWidth="1"/>
    <col min="8203" max="8203" width="1.7265625" style="15" customWidth="1"/>
    <col min="8204" max="8448" width="10.90625" style="15"/>
    <col min="8449" max="8449" width="1" style="15" customWidth="1"/>
    <col min="8450" max="8450" width="10.90625" style="15"/>
    <col min="8451" max="8451" width="17.54296875" style="15" customWidth="1"/>
    <col min="8452" max="8452" width="11.54296875" style="15" customWidth="1"/>
    <col min="8453" max="8456" width="10.90625" style="15"/>
    <col min="8457" max="8457" width="22.54296875" style="15" customWidth="1"/>
    <col min="8458" max="8458" width="14" style="15" customWidth="1"/>
    <col min="8459" max="8459" width="1.7265625" style="15" customWidth="1"/>
    <col min="8460" max="8704" width="10.90625" style="15"/>
    <col min="8705" max="8705" width="1" style="15" customWidth="1"/>
    <col min="8706" max="8706" width="10.90625" style="15"/>
    <col min="8707" max="8707" width="17.54296875" style="15" customWidth="1"/>
    <col min="8708" max="8708" width="11.54296875" style="15" customWidth="1"/>
    <col min="8709" max="8712" width="10.90625" style="15"/>
    <col min="8713" max="8713" width="22.54296875" style="15" customWidth="1"/>
    <col min="8714" max="8714" width="14" style="15" customWidth="1"/>
    <col min="8715" max="8715" width="1.7265625" style="15" customWidth="1"/>
    <col min="8716" max="8960" width="10.90625" style="15"/>
    <col min="8961" max="8961" width="1" style="15" customWidth="1"/>
    <col min="8962" max="8962" width="10.90625" style="15"/>
    <col min="8963" max="8963" width="17.54296875" style="15" customWidth="1"/>
    <col min="8964" max="8964" width="11.54296875" style="15" customWidth="1"/>
    <col min="8965" max="8968" width="10.90625" style="15"/>
    <col min="8969" max="8969" width="22.54296875" style="15" customWidth="1"/>
    <col min="8970" max="8970" width="14" style="15" customWidth="1"/>
    <col min="8971" max="8971" width="1.7265625" style="15" customWidth="1"/>
    <col min="8972" max="9216" width="10.90625" style="15"/>
    <col min="9217" max="9217" width="1" style="15" customWidth="1"/>
    <col min="9218" max="9218" width="10.90625" style="15"/>
    <col min="9219" max="9219" width="17.54296875" style="15" customWidth="1"/>
    <col min="9220" max="9220" width="11.54296875" style="15" customWidth="1"/>
    <col min="9221" max="9224" width="10.90625" style="15"/>
    <col min="9225" max="9225" width="22.54296875" style="15" customWidth="1"/>
    <col min="9226" max="9226" width="14" style="15" customWidth="1"/>
    <col min="9227" max="9227" width="1.7265625" style="15" customWidth="1"/>
    <col min="9228" max="9472" width="10.90625" style="15"/>
    <col min="9473" max="9473" width="1" style="15" customWidth="1"/>
    <col min="9474" max="9474" width="10.90625" style="15"/>
    <col min="9475" max="9475" width="17.54296875" style="15" customWidth="1"/>
    <col min="9476" max="9476" width="11.54296875" style="15" customWidth="1"/>
    <col min="9477" max="9480" width="10.90625" style="15"/>
    <col min="9481" max="9481" width="22.54296875" style="15" customWidth="1"/>
    <col min="9482" max="9482" width="14" style="15" customWidth="1"/>
    <col min="9483" max="9483" width="1.7265625" style="15" customWidth="1"/>
    <col min="9484" max="9728" width="10.90625" style="15"/>
    <col min="9729" max="9729" width="1" style="15" customWidth="1"/>
    <col min="9730" max="9730" width="10.90625" style="15"/>
    <col min="9731" max="9731" width="17.54296875" style="15" customWidth="1"/>
    <col min="9732" max="9732" width="11.54296875" style="15" customWidth="1"/>
    <col min="9733" max="9736" width="10.90625" style="15"/>
    <col min="9737" max="9737" width="22.54296875" style="15" customWidth="1"/>
    <col min="9738" max="9738" width="14" style="15" customWidth="1"/>
    <col min="9739" max="9739" width="1.7265625" style="15" customWidth="1"/>
    <col min="9740" max="9984" width="10.90625" style="15"/>
    <col min="9985" max="9985" width="1" style="15" customWidth="1"/>
    <col min="9986" max="9986" width="10.90625" style="15"/>
    <col min="9987" max="9987" width="17.54296875" style="15" customWidth="1"/>
    <col min="9988" max="9988" width="11.54296875" style="15" customWidth="1"/>
    <col min="9989" max="9992" width="10.90625" style="15"/>
    <col min="9993" max="9993" width="22.54296875" style="15" customWidth="1"/>
    <col min="9994" max="9994" width="14" style="15" customWidth="1"/>
    <col min="9995" max="9995" width="1.7265625" style="15" customWidth="1"/>
    <col min="9996" max="10240" width="10.90625" style="15"/>
    <col min="10241" max="10241" width="1" style="15" customWidth="1"/>
    <col min="10242" max="10242" width="10.90625" style="15"/>
    <col min="10243" max="10243" width="17.54296875" style="15" customWidth="1"/>
    <col min="10244" max="10244" width="11.54296875" style="15" customWidth="1"/>
    <col min="10245" max="10248" width="10.90625" style="15"/>
    <col min="10249" max="10249" width="22.54296875" style="15" customWidth="1"/>
    <col min="10250" max="10250" width="14" style="15" customWidth="1"/>
    <col min="10251" max="10251" width="1.7265625" style="15" customWidth="1"/>
    <col min="10252" max="10496" width="10.90625" style="15"/>
    <col min="10497" max="10497" width="1" style="15" customWidth="1"/>
    <col min="10498" max="10498" width="10.90625" style="15"/>
    <col min="10499" max="10499" width="17.54296875" style="15" customWidth="1"/>
    <col min="10500" max="10500" width="11.54296875" style="15" customWidth="1"/>
    <col min="10501" max="10504" width="10.90625" style="15"/>
    <col min="10505" max="10505" width="22.54296875" style="15" customWidth="1"/>
    <col min="10506" max="10506" width="14" style="15" customWidth="1"/>
    <col min="10507" max="10507" width="1.7265625" style="15" customWidth="1"/>
    <col min="10508" max="10752" width="10.90625" style="15"/>
    <col min="10753" max="10753" width="1" style="15" customWidth="1"/>
    <col min="10754" max="10754" width="10.90625" style="15"/>
    <col min="10755" max="10755" width="17.54296875" style="15" customWidth="1"/>
    <col min="10756" max="10756" width="11.54296875" style="15" customWidth="1"/>
    <col min="10757" max="10760" width="10.90625" style="15"/>
    <col min="10761" max="10761" width="22.54296875" style="15" customWidth="1"/>
    <col min="10762" max="10762" width="14" style="15" customWidth="1"/>
    <col min="10763" max="10763" width="1.7265625" style="15" customWidth="1"/>
    <col min="10764" max="11008" width="10.90625" style="15"/>
    <col min="11009" max="11009" width="1" style="15" customWidth="1"/>
    <col min="11010" max="11010" width="10.90625" style="15"/>
    <col min="11011" max="11011" width="17.54296875" style="15" customWidth="1"/>
    <col min="11012" max="11012" width="11.54296875" style="15" customWidth="1"/>
    <col min="11013" max="11016" width="10.90625" style="15"/>
    <col min="11017" max="11017" width="22.54296875" style="15" customWidth="1"/>
    <col min="11018" max="11018" width="14" style="15" customWidth="1"/>
    <col min="11019" max="11019" width="1.7265625" style="15" customWidth="1"/>
    <col min="11020" max="11264" width="10.90625" style="15"/>
    <col min="11265" max="11265" width="1" style="15" customWidth="1"/>
    <col min="11266" max="11266" width="10.90625" style="15"/>
    <col min="11267" max="11267" width="17.54296875" style="15" customWidth="1"/>
    <col min="11268" max="11268" width="11.54296875" style="15" customWidth="1"/>
    <col min="11269" max="11272" width="10.90625" style="15"/>
    <col min="11273" max="11273" width="22.54296875" style="15" customWidth="1"/>
    <col min="11274" max="11274" width="14" style="15" customWidth="1"/>
    <col min="11275" max="11275" width="1.7265625" style="15" customWidth="1"/>
    <col min="11276" max="11520" width="10.90625" style="15"/>
    <col min="11521" max="11521" width="1" style="15" customWidth="1"/>
    <col min="11522" max="11522" width="10.90625" style="15"/>
    <col min="11523" max="11523" width="17.54296875" style="15" customWidth="1"/>
    <col min="11524" max="11524" width="11.54296875" style="15" customWidth="1"/>
    <col min="11525" max="11528" width="10.90625" style="15"/>
    <col min="11529" max="11529" width="22.54296875" style="15" customWidth="1"/>
    <col min="11530" max="11530" width="14" style="15" customWidth="1"/>
    <col min="11531" max="11531" width="1.7265625" style="15" customWidth="1"/>
    <col min="11532" max="11776" width="10.90625" style="15"/>
    <col min="11777" max="11777" width="1" style="15" customWidth="1"/>
    <col min="11778" max="11778" width="10.90625" style="15"/>
    <col min="11779" max="11779" width="17.54296875" style="15" customWidth="1"/>
    <col min="11780" max="11780" width="11.54296875" style="15" customWidth="1"/>
    <col min="11781" max="11784" width="10.90625" style="15"/>
    <col min="11785" max="11785" width="22.54296875" style="15" customWidth="1"/>
    <col min="11786" max="11786" width="14" style="15" customWidth="1"/>
    <col min="11787" max="11787" width="1.7265625" style="15" customWidth="1"/>
    <col min="11788" max="12032" width="10.90625" style="15"/>
    <col min="12033" max="12033" width="1" style="15" customWidth="1"/>
    <col min="12034" max="12034" width="10.90625" style="15"/>
    <col min="12035" max="12035" width="17.54296875" style="15" customWidth="1"/>
    <col min="12036" max="12036" width="11.54296875" style="15" customWidth="1"/>
    <col min="12037" max="12040" width="10.90625" style="15"/>
    <col min="12041" max="12041" width="22.54296875" style="15" customWidth="1"/>
    <col min="12042" max="12042" width="14" style="15" customWidth="1"/>
    <col min="12043" max="12043" width="1.7265625" style="15" customWidth="1"/>
    <col min="12044" max="12288" width="10.90625" style="15"/>
    <col min="12289" max="12289" width="1" style="15" customWidth="1"/>
    <col min="12290" max="12290" width="10.90625" style="15"/>
    <col min="12291" max="12291" width="17.54296875" style="15" customWidth="1"/>
    <col min="12292" max="12292" width="11.54296875" style="15" customWidth="1"/>
    <col min="12293" max="12296" width="10.90625" style="15"/>
    <col min="12297" max="12297" width="22.54296875" style="15" customWidth="1"/>
    <col min="12298" max="12298" width="14" style="15" customWidth="1"/>
    <col min="12299" max="12299" width="1.7265625" style="15" customWidth="1"/>
    <col min="12300" max="12544" width="10.90625" style="15"/>
    <col min="12545" max="12545" width="1" style="15" customWidth="1"/>
    <col min="12546" max="12546" width="10.90625" style="15"/>
    <col min="12547" max="12547" width="17.54296875" style="15" customWidth="1"/>
    <col min="12548" max="12548" width="11.54296875" style="15" customWidth="1"/>
    <col min="12549" max="12552" width="10.90625" style="15"/>
    <col min="12553" max="12553" width="22.54296875" style="15" customWidth="1"/>
    <col min="12554" max="12554" width="14" style="15" customWidth="1"/>
    <col min="12555" max="12555" width="1.7265625" style="15" customWidth="1"/>
    <col min="12556" max="12800" width="10.90625" style="15"/>
    <col min="12801" max="12801" width="1" style="15" customWidth="1"/>
    <col min="12802" max="12802" width="10.90625" style="15"/>
    <col min="12803" max="12803" width="17.54296875" style="15" customWidth="1"/>
    <col min="12804" max="12804" width="11.54296875" style="15" customWidth="1"/>
    <col min="12805" max="12808" width="10.90625" style="15"/>
    <col min="12809" max="12809" width="22.54296875" style="15" customWidth="1"/>
    <col min="12810" max="12810" width="14" style="15" customWidth="1"/>
    <col min="12811" max="12811" width="1.7265625" style="15" customWidth="1"/>
    <col min="12812" max="13056" width="10.90625" style="15"/>
    <col min="13057" max="13057" width="1" style="15" customWidth="1"/>
    <col min="13058" max="13058" width="10.90625" style="15"/>
    <col min="13059" max="13059" width="17.54296875" style="15" customWidth="1"/>
    <col min="13060" max="13060" width="11.54296875" style="15" customWidth="1"/>
    <col min="13061" max="13064" width="10.90625" style="15"/>
    <col min="13065" max="13065" width="22.54296875" style="15" customWidth="1"/>
    <col min="13066" max="13066" width="14" style="15" customWidth="1"/>
    <col min="13067" max="13067" width="1.7265625" style="15" customWidth="1"/>
    <col min="13068" max="13312" width="10.90625" style="15"/>
    <col min="13313" max="13313" width="1" style="15" customWidth="1"/>
    <col min="13314" max="13314" width="10.90625" style="15"/>
    <col min="13315" max="13315" width="17.54296875" style="15" customWidth="1"/>
    <col min="13316" max="13316" width="11.54296875" style="15" customWidth="1"/>
    <col min="13317" max="13320" width="10.90625" style="15"/>
    <col min="13321" max="13321" width="22.54296875" style="15" customWidth="1"/>
    <col min="13322" max="13322" width="14" style="15" customWidth="1"/>
    <col min="13323" max="13323" width="1.7265625" style="15" customWidth="1"/>
    <col min="13324" max="13568" width="10.90625" style="15"/>
    <col min="13569" max="13569" width="1" style="15" customWidth="1"/>
    <col min="13570" max="13570" width="10.90625" style="15"/>
    <col min="13571" max="13571" width="17.54296875" style="15" customWidth="1"/>
    <col min="13572" max="13572" width="11.54296875" style="15" customWidth="1"/>
    <col min="13573" max="13576" width="10.90625" style="15"/>
    <col min="13577" max="13577" width="22.54296875" style="15" customWidth="1"/>
    <col min="13578" max="13578" width="14" style="15" customWidth="1"/>
    <col min="13579" max="13579" width="1.7265625" style="15" customWidth="1"/>
    <col min="13580" max="13824" width="10.90625" style="15"/>
    <col min="13825" max="13825" width="1" style="15" customWidth="1"/>
    <col min="13826" max="13826" width="10.90625" style="15"/>
    <col min="13827" max="13827" width="17.54296875" style="15" customWidth="1"/>
    <col min="13828" max="13828" width="11.54296875" style="15" customWidth="1"/>
    <col min="13829" max="13832" width="10.90625" style="15"/>
    <col min="13833" max="13833" width="22.54296875" style="15" customWidth="1"/>
    <col min="13834" max="13834" width="14" style="15" customWidth="1"/>
    <col min="13835" max="13835" width="1.7265625" style="15" customWidth="1"/>
    <col min="13836" max="14080" width="10.90625" style="15"/>
    <col min="14081" max="14081" width="1" style="15" customWidth="1"/>
    <col min="14082" max="14082" width="10.90625" style="15"/>
    <col min="14083" max="14083" width="17.54296875" style="15" customWidth="1"/>
    <col min="14084" max="14084" width="11.54296875" style="15" customWidth="1"/>
    <col min="14085" max="14088" width="10.90625" style="15"/>
    <col min="14089" max="14089" width="22.54296875" style="15" customWidth="1"/>
    <col min="14090" max="14090" width="14" style="15" customWidth="1"/>
    <col min="14091" max="14091" width="1.7265625" style="15" customWidth="1"/>
    <col min="14092" max="14336" width="10.90625" style="15"/>
    <col min="14337" max="14337" width="1" style="15" customWidth="1"/>
    <col min="14338" max="14338" width="10.90625" style="15"/>
    <col min="14339" max="14339" width="17.54296875" style="15" customWidth="1"/>
    <col min="14340" max="14340" width="11.54296875" style="15" customWidth="1"/>
    <col min="14341" max="14344" width="10.90625" style="15"/>
    <col min="14345" max="14345" width="22.54296875" style="15" customWidth="1"/>
    <col min="14346" max="14346" width="14" style="15" customWidth="1"/>
    <col min="14347" max="14347" width="1.7265625" style="15" customWidth="1"/>
    <col min="14348" max="14592" width="10.90625" style="15"/>
    <col min="14593" max="14593" width="1" style="15" customWidth="1"/>
    <col min="14594" max="14594" width="10.90625" style="15"/>
    <col min="14595" max="14595" width="17.54296875" style="15" customWidth="1"/>
    <col min="14596" max="14596" width="11.54296875" style="15" customWidth="1"/>
    <col min="14597" max="14600" width="10.90625" style="15"/>
    <col min="14601" max="14601" width="22.54296875" style="15" customWidth="1"/>
    <col min="14602" max="14602" width="14" style="15" customWidth="1"/>
    <col min="14603" max="14603" width="1.7265625" style="15" customWidth="1"/>
    <col min="14604" max="14848" width="10.90625" style="15"/>
    <col min="14849" max="14849" width="1" style="15" customWidth="1"/>
    <col min="14850" max="14850" width="10.90625" style="15"/>
    <col min="14851" max="14851" width="17.54296875" style="15" customWidth="1"/>
    <col min="14852" max="14852" width="11.54296875" style="15" customWidth="1"/>
    <col min="14853" max="14856" width="10.90625" style="15"/>
    <col min="14857" max="14857" width="22.54296875" style="15" customWidth="1"/>
    <col min="14858" max="14858" width="14" style="15" customWidth="1"/>
    <col min="14859" max="14859" width="1.7265625" style="15" customWidth="1"/>
    <col min="14860" max="15104" width="10.90625" style="15"/>
    <col min="15105" max="15105" width="1" style="15" customWidth="1"/>
    <col min="15106" max="15106" width="10.90625" style="15"/>
    <col min="15107" max="15107" width="17.54296875" style="15" customWidth="1"/>
    <col min="15108" max="15108" width="11.54296875" style="15" customWidth="1"/>
    <col min="15109" max="15112" width="10.90625" style="15"/>
    <col min="15113" max="15113" width="22.54296875" style="15" customWidth="1"/>
    <col min="15114" max="15114" width="14" style="15" customWidth="1"/>
    <col min="15115" max="15115" width="1.7265625" style="15" customWidth="1"/>
    <col min="15116" max="15360" width="10.90625" style="15"/>
    <col min="15361" max="15361" width="1" style="15" customWidth="1"/>
    <col min="15362" max="15362" width="10.90625" style="15"/>
    <col min="15363" max="15363" width="17.54296875" style="15" customWidth="1"/>
    <col min="15364" max="15364" width="11.54296875" style="15" customWidth="1"/>
    <col min="15365" max="15368" width="10.90625" style="15"/>
    <col min="15369" max="15369" width="22.54296875" style="15" customWidth="1"/>
    <col min="15370" max="15370" width="14" style="15" customWidth="1"/>
    <col min="15371" max="15371" width="1.7265625" style="15" customWidth="1"/>
    <col min="15372" max="15616" width="10.90625" style="15"/>
    <col min="15617" max="15617" width="1" style="15" customWidth="1"/>
    <col min="15618" max="15618" width="10.90625" style="15"/>
    <col min="15619" max="15619" width="17.54296875" style="15" customWidth="1"/>
    <col min="15620" max="15620" width="11.54296875" style="15" customWidth="1"/>
    <col min="15621" max="15624" width="10.90625" style="15"/>
    <col min="15625" max="15625" width="22.54296875" style="15" customWidth="1"/>
    <col min="15626" max="15626" width="14" style="15" customWidth="1"/>
    <col min="15627" max="15627" width="1.7265625" style="15" customWidth="1"/>
    <col min="15628" max="15872" width="10.90625" style="15"/>
    <col min="15873" max="15873" width="1" style="15" customWidth="1"/>
    <col min="15874" max="15874" width="10.90625" style="15"/>
    <col min="15875" max="15875" width="17.54296875" style="15" customWidth="1"/>
    <col min="15876" max="15876" width="11.54296875" style="15" customWidth="1"/>
    <col min="15877" max="15880" width="10.90625" style="15"/>
    <col min="15881" max="15881" width="22.54296875" style="15" customWidth="1"/>
    <col min="15882" max="15882" width="14" style="15" customWidth="1"/>
    <col min="15883" max="15883" width="1.7265625" style="15" customWidth="1"/>
    <col min="15884" max="16128" width="10.90625" style="15"/>
    <col min="16129" max="16129" width="1" style="15" customWidth="1"/>
    <col min="16130" max="16130" width="10.90625" style="15"/>
    <col min="16131" max="16131" width="17.54296875" style="15" customWidth="1"/>
    <col min="16132" max="16132" width="11.54296875" style="15" customWidth="1"/>
    <col min="16133" max="16136" width="10.90625" style="15"/>
    <col min="16137" max="16137" width="22.54296875" style="15" customWidth="1"/>
    <col min="16138" max="16138" width="14" style="15" customWidth="1"/>
    <col min="16139" max="16139" width="1.7265625" style="15" customWidth="1"/>
    <col min="16140" max="16384" width="10.90625" style="15"/>
  </cols>
  <sheetData>
    <row r="1" spans="2:10" ht="6" customHeight="1" thickBot="1" x14ac:dyDescent="0.3"/>
    <row r="2" spans="2:10" ht="19.5" customHeight="1" x14ac:dyDescent="0.25">
      <c r="B2" s="16"/>
      <c r="C2" s="17"/>
      <c r="D2" s="64" t="s">
        <v>240</v>
      </c>
      <c r="E2" s="65"/>
      <c r="F2" s="65"/>
      <c r="G2" s="65"/>
      <c r="H2" s="65"/>
      <c r="I2" s="66"/>
      <c r="J2" s="70" t="s">
        <v>241</v>
      </c>
    </row>
    <row r="3" spans="2:10" ht="15.75" customHeight="1" thickBot="1" x14ac:dyDescent="0.3">
      <c r="B3" s="18"/>
      <c r="C3" s="19"/>
      <c r="D3" s="67"/>
      <c r="E3" s="68"/>
      <c r="F3" s="68"/>
      <c r="G3" s="68"/>
      <c r="H3" s="68"/>
      <c r="I3" s="69"/>
      <c r="J3" s="71"/>
    </row>
    <row r="4" spans="2:10" ht="13" x14ac:dyDescent="0.25">
      <c r="B4" s="18"/>
      <c r="C4" s="19"/>
      <c r="D4" s="20"/>
      <c r="E4" s="21"/>
      <c r="F4" s="21"/>
      <c r="G4" s="21"/>
      <c r="H4" s="21"/>
      <c r="I4" s="22"/>
      <c r="J4" s="23"/>
    </row>
    <row r="5" spans="2:10" ht="13" x14ac:dyDescent="0.25">
      <c r="B5" s="18"/>
      <c r="C5" s="19"/>
      <c r="D5" s="24" t="s">
        <v>242</v>
      </c>
      <c r="E5" s="25"/>
      <c r="F5" s="25"/>
      <c r="G5" s="25"/>
      <c r="H5" s="25"/>
      <c r="I5" s="26"/>
      <c r="J5" s="26" t="s">
        <v>243</v>
      </c>
    </row>
    <row r="6" spans="2:10" ht="13.5" thickBot="1" x14ac:dyDescent="0.3">
      <c r="B6" s="27"/>
      <c r="C6" s="28"/>
      <c r="D6" s="29"/>
      <c r="E6" s="30"/>
      <c r="F6" s="30"/>
      <c r="G6" s="30"/>
      <c r="H6" s="30"/>
      <c r="I6" s="31"/>
      <c r="J6" s="32"/>
    </row>
    <row r="7" spans="2:10" x14ac:dyDescent="0.25">
      <c r="B7" s="33"/>
      <c r="J7" s="34"/>
    </row>
    <row r="8" spans="2:10" x14ac:dyDescent="0.25">
      <c r="B8" s="33"/>
      <c r="J8" s="34"/>
    </row>
    <row r="9" spans="2:10" x14ac:dyDescent="0.25">
      <c r="B9" s="33"/>
      <c r="C9" s="15" t="s">
        <v>279</v>
      </c>
      <c r="J9" s="34"/>
    </row>
    <row r="10" spans="2:10" ht="13" x14ac:dyDescent="0.3">
      <c r="B10" s="33"/>
      <c r="C10" s="35"/>
      <c r="E10" s="36"/>
      <c r="H10" s="37"/>
      <c r="J10" s="34"/>
    </row>
    <row r="11" spans="2:10" x14ac:dyDescent="0.25">
      <c r="B11" s="33"/>
      <c r="J11" s="34"/>
    </row>
    <row r="12" spans="2:10" ht="13" x14ac:dyDescent="0.3">
      <c r="B12" s="33"/>
      <c r="C12" s="35" t="s">
        <v>268</v>
      </c>
      <c r="J12" s="34"/>
    </row>
    <row r="13" spans="2:10" ht="13" x14ac:dyDescent="0.3">
      <c r="B13" s="33"/>
      <c r="C13" s="35" t="s">
        <v>269</v>
      </c>
      <c r="J13" s="34"/>
    </row>
    <row r="14" spans="2:10" x14ac:dyDescent="0.25">
      <c r="B14" s="33"/>
      <c r="J14" s="34"/>
    </row>
    <row r="15" spans="2:10" x14ac:dyDescent="0.25">
      <c r="B15" s="33"/>
      <c r="C15" s="15" t="s">
        <v>244</v>
      </c>
      <c r="J15" s="34"/>
    </row>
    <row r="16" spans="2:10" x14ac:dyDescent="0.25">
      <c r="B16" s="33"/>
      <c r="C16" s="38"/>
      <c r="J16" s="34"/>
    </row>
    <row r="17" spans="2:10" ht="13" x14ac:dyDescent="0.3">
      <c r="B17" s="33"/>
      <c r="C17" s="15" t="s">
        <v>245</v>
      </c>
      <c r="D17" s="36"/>
      <c r="H17" s="39" t="s">
        <v>246</v>
      </c>
      <c r="I17" s="40" t="s">
        <v>71</v>
      </c>
      <c r="J17" s="34"/>
    </row>
    <row r="18" spans="2:10" ht="13" x14ac:dyDescent="0.3">
      <c r="B18" s="33"/>
      <c r="C18" s="35" t="s">
        <v>247</v>
      </c>
      <c r="D18" s="35"/>
      <c r="E18" s="35"/>
      <c r="F18" s="35"/>
      <c r="H18" s="41">
        <v>150</v>
      </c>
      <c r="I18" s="42">
        <v>190856907</v>
      </c>
      <c r="J18" s="34"/>
    </row>
    <row r="19" spans="2:10" x14ac:dyDescent="0.25">
      <c r="B19" s="33"/>
      <c r="C19" s="15" t="s">
        <v>248</v>
      </c>
      <c r="H19" s="43">
        <v>26</v>
      </c>
      <c r="I19" s="44">
        <v>9260018</v>
      </c>
      <c r="J19" s="34"/>
    </row>
    <row r="20" spans="2:10" x14ac:dyDescent="0.25">
      <c r="B20" s="33"/>
      <c r="C20" s="15" t="s">
        <v>249</v>
      </c>
      <c r="H20" s="43">
        <v>26</v>
      </c>
      <c r="I20" s="44">
        <v>45858346</v>
      </c>
      <c r="J20" s="34"/>
    </row>
    <row r="21" spans="2:10" x14ac:dyDescent="0.25">
      <c r="B21" s="33"/>
      <c r="C21" s="15" t="s">
        <v>250</v>
      </c>
      <c r="H21" s="43">
        <v>20</v>
      </c>
      <c r="I21" s="44">
        <v>14303297</v>
      </c>
      <c r="J21" s="34"/>
    </row>
    <row r="22" spans="2:10" x14ac:dyDescent="0.25">
      <c r="B22" s="33"/>
      <c r="C22" s="15" t="s">
        <v>251</v>
      </c>
      <c r="H22" s="43">
        <v>10</v>
      </c>
      <c r="I22" s="44">
        <v>23560023</v>
      </c>
      <c r="J22" s="34"/>
    </row>
    <row r="23" spans="2:10" x14ac:dyDescent="0.25">
      <c r="B23" s="33"/>
      <c r="C23" s="15" t="s">
        <v>252</v>
      </c>
      <c r="H23" s="43">
        <v>0</v>
      </c>
      <c r="I23" s="44">
        <v>0</v>
      </c>
      <c r="J23" s="34"/>
    </row>
    <row r="24" spans="2:10" ht="13" thickBot="1" x14ac:dyDescent="0.3">
      <c r="B24" s="33"/>
      <c r="C24" s="15" t="s">
        <v>253</v>
      </c>
      <c r="H24" s="45">
        <v>3</v>
      </c>
      <c r="I24" s="46">
        <v>4939534</v>
      </c>
      <c r="J24" s="34"/>
    </row>
    <row r="25" spans="2:10" ht="13" x14ac:dyDescent="0.3">
      <c r="B25" s="33"/>
      <c r="C25" s="35" t="s">
        <v>254</v>
      </c>
      <c r="D25" s="35"/>
      <c r="E25" s="35"/>
      <c r="F25" s="35"/>
      <c r="H25" s="41">
        <f>H19+H20+H21+H22+H24+H23</f>
        <v>85</v>
      </c>
      <c r="I25" s="42">
        <f>I19+I20+I21+I22+I24+I23</f>
        <v>97921218</v>
      </c>
      <c r="J25" s="34"/>
    </row>
    <row r="26" spans="2:10" x14ac:dyDescent="0.25">
      <c r="B26" s="33"/>
      <c r="C26" s="15" t="s">
        <v>255</v>
      </c>
      <c r="H26" s="43">
        <v>63</v>
      </c>
      <c r="I26" s="44">
        <v>92533846</v>
      </c>
      <c r="J26" s="34"/>
    </row>
    <row r="27" spans="2:10" ht="13" thickBot="1" x14ac:dyDescent="0.3">
      <c r="B27" s="33"/>
      <c r="C27" s="15" t="s">
        <v>256</v>
      </c>
      <c r="H27" s="45">
        <v>1</v>
      </c>
      <c r="I27" s="46">
        <v>321011</v>
      </c>
      <c r="J27" s="34"/>
    </row>
    <row r="28" spans="2:10" ht="13" x14ac:dyDescent="0.3">
      <c r="B28" s="33"/>
      <c r="C28" s="35" t="s">
        <v>257</v>
      </c>
      <c r="D28" s="35"/>
      <c r="E28" s="35"/>
      <c r="F28" s="35"/>
      <c r="H28" s="41">
        <f>H26+H27</f>
        <v>64</v>
      </c>
      <c r="I28" s="42">
        <f>I26+I27</f>
        <v>92854857</v>
      </c>
      <c r="J28" s="34"/>
    </row>
    <row r="29" spans="2:10" ht="13.5" thickBot="1" x14ac:dyDescent="0.35">
      <c r="B29" s="33"/>
      <c r="C29" s="15" t="s">
        <v>258</v>
      </c>
      <c r="D29" s="35"/>
      <c r="E29" s="35"/>
      <c r="F29" s="35"/>
      <c r="H29" s="45">
        <v>1</v>
      </c>
      <c r="I29" s="46">
        <v>80832</v>
      </c>
      <c r="J29" s="34"/>
    </row>
    <row r="30" spans="2:10" ht="13" x14ac:dyDescent="0.3">
      <c r="B30" s="33"/>
      <c r="C30" s="35" t="s">
        <v>259</v>
      </c>
      <c r="D30" s="35"/>
      <c r="E30" s="35"/>
      <c r="F30" s="35"/>
      <c r="H30" s="43">
        <f>H29</f>
        <v>1</v>
      </c>
      <c r="I30" s="44">
        <f>I29</f>
        <v>80832</v>
      </c>
      <c r="J30" s="34"/>
    </row>
    <row r="31" spans="2:10" ht="13" x14ac:dyDescent="0.3">
      <c r="B31" s="33"/>
      <c r="C31" s="35"/>
      <c r="D31" s="35"/>
      <c r="E31" s="35"/>
      <c r="F31" s="35"/>
      <c r="H31" s="47"/>
      <c r="I31" s="42"/>
      <c r="J31" s="34"/>
    </row>
    <row r="32" spans="2:10" ht="13.5" thickBot="1" x14ac:dyDescent="0.35">
      <c r="B32" s="33"/>
      <c r="C32" s="35" t="s">
        <v>260</v>
      </c>
      <c r="D32" s="35"/>
      <c r="H32" s="48">
        <f>H25+H28+H30</f>
        <v>150</v>
      </c>
      <c r="I32" s="49">
        <f>I25+I28+I30</f>
        <v>190856907</v>
      </c>
      <c r="J32" s="34"/>
    </row>
    <row r="33" spans="2:10" ht="13.5" thickTop="1" x14ac:dyDescent="0.3">
      <c r="B33" s="33"/>
      <c r="C33" s="35"/>
      <c r="D33" s="35"/>
      <c r="H33" s="50">
        <f>+H18-H32</f>
        <v>0</v>
      </c>
      <c r="I33" s="44">
        <f>+I18-I32</f>
        <v>0</v>
      </c>
      <c r="J33" s="34"/>
    </row>
    <row r="34" spans="2:10" x14ac:dyDescent="0.25">
      <c r="B34" s="33"/>
      <c r="G34" s="50"/>
      <c r="H34" s="50"/>
      <c r="I34" s="50"/>
      <c r="J34" s="34"/>
    </row>
    <row r="35" spans="2:10" x14ac:dyDescent="0.25">
      <c r="B35" s="33"/>
      <c r="G35" s="50"/>
      <c r="H35" s="50"/>
      <c r="I35" s="50"/>
      <c r="J35" s="34"/>
    </row>
    <row r="36" spans="2:10" ht="13" x14ac:dyDescent="0.3">
      <c r="B36" s="33"/>
      <c r="C36" s="35"/>
      <c r="G36" s="50"/>
      <c r="H36" s="50"/>
      <c r="I36" s="50"/>
      <c r="J36" s="34"/>
    </row>
    <row r="37" spans="2:10" ht="13.5" thickBot="1" x14ac:dyDescent="0.35">
      <c r="B37" s="33"/>
      <c r="C37" s="51" t="s">
        <v>261</v>
      </c>
      <c r="D37" s="52"/>
      <c r="H37" s="51" t="s">
        <v>262</v>
      </c>
      <c r="I37" s="52"/>
      <c r="J37" s="34"/>
    </row>
    <row r="38" spans="2:10" ht="13" x14ac:dyDescent="0.3">
      <c r="B38" s="33"/>
      <c r="C38" s="35" t="s">
        <v>263</v>
      </c>
      <c r="D38" s="50"/>
      <c r="H38" s="53" t="s">
        <v>264</v>
      </c>
      <c r="I38" s="50"/>
      <c r="J38" s="34"/>
    </row>
    <row r="39" spans="2:10" ht="13" x14ac:dyDescent="0.3">
      <c r="B39" s="33"/>
      <c r="C39" s="35" t="s">
        <v>265</v>
      </c>
      <c r="H39" s="35" t="s">
        <v>266</v>
      </c>
      <c r="I39" s="50"/>
      <c r="J39" s="34"/>
    </row>
    <row r="40" spans="2:10" x14ac:dyDescent="0.25">
      <c r="B40" s="33"/>
      <c r="G40" s="50"/>
      <c r="H40" s="50"/>
      <c r="I40" s="50"/>
      <c r="J40" s="34"/>
    </row>
    <row r="41" spans="2:10" ht="12.75" customHeight="1" x14ac:dyDescent="0.25">
      <c r="B41" s="33"/>
      <c r="C41" s="72" t="s">
        <v>267</v>
      </c>
      <c r="D41" s="72"/>
      <c r="E41" s="72"/>
      <c r="F41" s="72"/>
      <c r="G41" s="72"/>
      <c r="H41" s="72"/>
      <c r="I41" s="72"/>
      <c r="J41" s="34"/>
    </row>
    <row r="42" spans="2:10" ht="18.75" customHeight="1" thickBot="1" x14ac:dyDescent="0.3">
      <c r="B42" s="54"/>
      <c r="C42" s="55"/>
      <c r="D42" s="55"/>
      <c r="E42" s="55"/>
      <c r="F42" s="55"/>
      <c r="G42" s="55"/>
      <c r="H42" s="55"/>
      <c r="I42" s="55"/>
      <c r="J42" s="56"/>
    </row>
  </sheetData>
  <mergeCells count="3">
    <mergeCell ref="D2:I3"/>
    <mergeCell ref="J2:J3"/>
    <mergeCell ref="C41:I4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showGridLines="0" workbookViewId="0">
      <selection activeCell="L9" sqref="L9"/>
    </sheetView>
  </sheetViews>
  <sheetFormatPr baseColWidth="10" defaultColWidth="11.453125" defaultRowHeight="12.5" x14ac:dyDescent="0.25"/>
  <cols>
    <col min="1" max="1" width="4.453125" style="15" customWidth="1"/>
    <col min="2" max="2" width="11.453125" style="15"/>
    <col min="3" max="3" width="12.81640625" style="15" customWidth="1"/>
    <col min="4" max="4" width="22" style="15" customWidth="1"/>
    <col min="5" max="8" width="11.453125" style="15"/>
    <col min="9" max="9" width="24.7265625" style="15" customWidth="1"/>
    <col min="10" max="10" width="12.54296875" style="15" customWidth="1"/>
    <col min="11" max="11" width="1.7265625" style="15" customWidth="1"/>
    <col min="12" max="256" width="11.453125" style="15"/>
    <col min="257" max="257" width="4.453125" style="15" customWidth="1"/>
    <col min="258" max="258" width="11.453125" style="15"/>
    <col min="259" max="259" width="12.81640625" style="15" customWidth="1"/>
    <col min="260" max="260" width="22" style="15" customWidth="1"/>
    <col min="261" max="264" width="11.453125" style="15"/>
    <col min="265" max="265" width="24.7265625" style="15" customWidth="1"/>
    <col min="266" max="266" width="12.54296875" style="15" customWidth="1"/>
    <col min="267" max="267" width="1.7265625" style="15" customWidth="1"/>
    <col min="268" max="512" width="11.453125" style="15"/>
    <col min="513" max="513" width="4.453125" style="15" customWidth="1"/>
    <col min="514" max="514" width="11.453125" style="15"/>
    <col min="515" max="515" width="12.81640625" style="15" customWidth="1"/>
    <col min="516" max="516" width="22" style="15" customWidth="1"/>
    <col min="517" max="520" width="11.453125" style="15"/>
    <col min="521" max="521" width="24.7265625" style="15" customWidth="1"/>
    <col min="522" max="522" width="12.54296875" style="15" customWidth="1"/>
    <col min="523" max="523" width="1.7265625" style="15" customWidth="1"/>
    <col min="524" max="768" width="11.453125" style="15"/>
    <col min="769" max="769" width="4.453125" style="15" customWidth="1"/>
    <col min="770" max="770" width="11.453125" style="15"/>
    <col min="771" max="771" width="12.81640625" style="15" customWidth="1"/>
    <col min="772" max="772" width="22" style="15" customWidth="1"/>
    <col min="773" max="776" width="11.453125" style="15"/>
    <col min="777" max="777" width="24.7265625" style="15" customWidth="1"/>
    <col min="778" max="778" width="12.54296875" style="15" customWidth="1"/>
    <col min="779" max="779" width="1.7265625" style="15" customWidth="1"/>
    <col min="780" max="1024" width="11.453125" style="15"/>
    <col min="1025" max="1025" width="4.453125" style="15" customWidth="1"/>
    <col min="1026" max="1026" width="11.453125" style="15"/>
    <col min="1027" max="1027" width="12.81640625" style="15" customWidth="1"/>
    <col min="1028" max="1028" width="22" style="15" customWidth="1"/>
    <col min="1029" max="1032" width="11.453125" style="15"/>
    <col min="1033" max="1033" width="24.7265625" style="15" customWidth="1"/>
    <col min="1034" max="1034" width="12.54296875" style="15" customWidth="1"/>
    <col min="1035" max="1035" width="1.7265625" style="15" customWidth="1"/>
    <col min="1036" max="1280" width="11.453125" style="15"/>
    <col min="1281" max="1281" width="4.453125" style="15" customWidth="1"/>
    <col min="1282" max="1282" width="11.453125" style="15"/>
    <col min="1283" max="1283" width="12.81640625" style="15" customWidth="1"/>
    <col min="1284" max="1284" width="22" style="15" customWidth="1"/>
    <col min="1285" max="1288" width="11.453125" style="15"/>
    <col min="1289" max="1289" width="24.7265625" style="15" customWidth="1"/>
    <col min="1290" max="1290" width="12.54296875" style="15" customWidth="1"/>
    <col min="1291" max="1291" width="1.7265625" style="15" customWidth="1"/>
    <col min="1292" max="1536" width="11.453125" style="15"/>
    <col min="1537" max="1537" width="4.453125" style="15" customWidth="1"/>
    <col min="1538" max="1538" width="11.453125" style="15"/>
    <col min="1539" max="1539" width="12.81640625" style="15" customWidth="1"/>
    <col min="1540" max="1540" width="22" style="15" customWidth="1"/>
    <col min="1541" max="1544" width="11.453125" style="15"/>
    <col min="1545" max="1545" width="24.7265625" style="15" customWidth="1"/>
    <col min="1546" max="1546" width="12.54296875" style="15" customWidth="1"/>
    <col min="1547" max="1547" width="1.7265625" style="15" customWidth="1"/>
    <col min="1548" max="1792" width="11.453125" style="15"/>
    <col min="1793" max="1793" width="4.453125" style="15" customWidth="1"/>
    <col min="1794" max="1794" width="11.453125" style="15"/>
    <col min="1795" max="1795" width="12.81640625" style="15" customWidth="1"/>
    <col min="1796" max="1796" width="22" style="15" customWidth="1"/>
    <col min="1797" max="1800" width="11.453125" style="15"/>
    <col min="1801" max="1801" width="24.7265625" style="15" customWidth="1"/>
    <col min="1802" max="1802" width="12.54296875" style="15" customWidth="1"/>
    <col min="1803" max="1803" width="1.7265625" style="15" customWidth="1"/>
    <col min="1804" max="2048" width="11.453125" style="15"/>
    <col min="2049" max="2049" width="4.453125" style="15" customWidth="1"/>
    <col min="2050" max="2050" width="11.453125" style="15"/>
    <col min="2051" max="2051" width="12.81640625" style="15" customWidth="1"/>
    <col min="2052" max="2052" width="22" style="15" customWidth="1"/>
    <col min="2053" max="2056" width="11.453125" style="15"/>
    <col min="2057" max="2057" width="24.7265625" style="15" customWidth="1"/>
    <col min="2058" max="2058" width="12.54296875" style="15" customWidth="1"/>
    <col min="2059" max="2059" width="1.7265625" style="15" customWidth="1"/>
    <col min="2060" max="2304" width="11.453125" style="15"/>
    <col min="2305" max="2305" width="4.453125" style="15" customWidth="1"/>
    <col min="2306" max="2306" width="11.453125" style="15"/>
    <col min="2307" max="2307" width="12.81640625" style="15" customWidth="1"/>
    <col min="2308" max="2308" width="22" style="15" customWidth="1"/>
    <col min="2309" max="2312" width="11.453125" style="15"/>
    <col min="2313" max="2313" width="24.7265625" style="15" customWidth="1"/>
    <col min="2314" max="2314" width="12.54296875" style="15" customWidth="1"/>
    <col min="2315" max="2315" width="1.7265625" style="15" customWidth="1"/>
    <col min="2316" max="2560" width="11.453125" style="15"/>
    <col min="2561" max="2561" width="4.453125" style="15" customWidth="1"/>
    <col min="2562" max="2562" width="11.453125" style="15"/>
    <col min="2563" max="2563" width="12.81640625" style="15" customWidth="1"/>
    <col min="2564" max="2564" width="22" style="15" customWidth="1"/>
    <col min="2565" max="2568" width="11.453125" style="15"/>
    <col min="2569" max="2569" width="24.7265625" style="15" customWidth="1"/>
    <col min="2570" max="2570" width="12.54296875" style="15" customWidth="1"/>
    <col min="2571" max="2571" width="1.7265625" style="15" customWidth="1"/>
    <col min="2572" max="2816" width="11.453125" style="15"/>
    <col min="2817" max="2817" width="4.453125" style="15" customWidth="1"/>
    <col min="2818" max="2818" width="11.453125" style="15"/>
    <col min="2819" max="2819" width="12.81640625" style="15" customWidth="1"/>
    <col min="2820" max="2820" width="22" style="15" customWidth="1"/>
    <col min="2821" max="2824" width="11.453125" style="15"/>
    <col min="2825" max="2825" width="24.7265625" style="15" customWidth="1"/>
    <col min="2826" max="2826" width="12.54296875" style="15" customWidth="1"/>
    <col min="2827" max="2827" width="1.7265625" style="15" customWidth="1"/>
    <col min="2828" max="3072" width="11.453125" style="15"/>
    <col min="3073" max="3073" width="4.453125" style="15" customWidth="1"/>
    <col min="3074" max="3074" width="11.453125" style="15"/>
    <col min="3075" max="3075" width="12.81640625" style="15" customWidth="1"/>
    <col min="3076" max="3076" width="22" style="15" customWidth="1"/>
    <col min="3077" max="3080" width="11.453125" style="15"/>
    <col min="3081" max="3081" width="24.7265625" style="15" customWidth="1"/>
    <col min="3082" max="3082" width="12.54296875" style="15" customWidth="1"/>
    <col min="3083" max="3083" width="1.7265625" style="15" customWidth="1"/>
    <col min="3084" max="3328" width="11.453125" style="15"/>
    <col min="3329" max="3329" width="4.453125" style="15" customWidth="1"/>
    <col min="3330" max="3330" width="11.453125" style="15"/>
    <col min="3331" max="3331" width="12.81640625" style="15" customWidth="1"/>
    <col min="3332" max="3332" width="22" style="15" customWidth="1"/>
    <col min="3333" max="3336" width="11.453125" style="15"/>
    <col min="3337" max="3337" width="24.7265625" style="15" customWidth="1"/>
    <col min="3338" max="3338" width="12.54296875" style="15" customWidth="1"/>
    <col min="3339" max="3339" width="1.7265625" style="15" customWidth="1"/>
    <col min="3340" max="3584" width="11.453125" style="15"/>
    <col min="3585" max="3585" width="4.453125" style="15" customWidth="1"/>
    <col min="3586" max="3586" width="11.453125" style="15"/>
    <col min="3587" max="3587" width="12.81640625" style="15" customWidth="1"/>
    <col min="3588" max="3588" width="22" style="15" customWidth="1"/>
    <col min="3589" max="3592" width="11.453125" style="15"/>
    <col min="3593" max="3593" width="24.7265625" style="15" customWidth="1"/>
    <col min="3594" max="3594" width="12.54296875" style="15" customWidth="1"/>
    <col min="3595" max="3595" width="1.7265625" style="15" customWidth="1"/>
    <col min="3596" max="3840" width="11.453125" style="15"/>
    <col min="3841" max="3841" width="4.453125" style="15" customWidth="1"/>
    <col min="3842" max="3842" width="11.453125" style="15"/>
    <col min="3843" max="3843" width="12.81640625" style="15" customWidth="1"/>
    <col min="3844" max="3844" width="22" style="15" customWidth="1"/>
    <col min="3845" max="3848" width="11.453125" style="15"/>
    <col min="3849" max="3849" width="24.7265625" style="15" customWidth="1"/>
    <col min="3850" max="3850" width="12.54296875" style="15" customWidth="1"/>
    <col min="3851" max="3851" width="1.7265625" style="15" customWidth="1"/>
    <col min="3852" max="4096" width="11.453125" style="15"/>
    <col min="4097" max="4097" width="4.453125" style="15" customWidth="1"/>
    <col min="4098" max="4098" width="11.453125" style="15"/>
    <col min="4099" max="4099" width="12.81640625" style="15" customWidth="1"/>
    <col min="4100" max="4100" width="22" style="15" customWidth="1"/>
    <col min="4101" max="4104" width="11.453125" style="15"/>
    <col min="4105" max="4105" width="24.7265625" style="15" customWidth="1"/>
    <col min="4106" max="4106" width="12.54296875" style="15" customWidth="1"/>
    <col min="4107" max="4107" width="1.7265625" style="15" customWidth="1"/>
    <col min="4108" max="4352" width="11.453125" style="15"/>
    <col min="4353" max="4353" width="4.453125" style="15" customWidth="1"/>
    <col min="4354" max="4354" width="11.453125" style="15"/>
    <col min="4355" max="4355" width="12.81640625" style="15" customWidth="1"/>
    <col min="4356" max="4356" width="22" style="15" customWidth="1"/>
    <col min="4357" max="4360" width="11.453125" style="15"/>
    <col min="4361" max="4361" width="24.7265625" style="15" customWidth="1"/>
    <col min="4362" max="4362" width="12.54296875" style="15" customWidth="1"/>
    <col min="4363" max="4363" width="1.7265625" style="15" customWidth="1"/>
    <col min="4364" max="4608" width="11.453125" style="15"/>
    <col min="4609" max="4609" width="4.453125" style="15" customWidth="1"/>
    <col min="4610" max="4610" width="11.453125" style="15"/>
    <col min="4611" max="4611" width="12.81640625" style="15" customWidth="1"/>
    <col min="4612" max="4612" width="22" style="15" customWidth="1"/>
    <col min="4613" max="4616" width="11.453125" style="15"/>
    <col min="4617" max="4617" width="24.7265625" style="15" customWidth="1"/>
    <col min="4618" max="4618" width="12.54296875" style="15" customWidth="1"/>
    <col min="4619" max="4619" width="1.7265625" style="15" customWidth="1"/>
    <col min="4620" max="4864" width="11.453125" style="15"/>
    <col min="4865" max="4865" width="4.453125" style="15" customWidth="1"/>
    <col min="4866" max="4866" width="11.453125" style="15"/>
    <col min="4867" max="4867" width="12.81640625" style="15" customWidth="1"/>
    <col min="4868" max="4868" width="22" style="15" customWidth="1"/>
    <col min="4869" max="4872" width="11.453125" style="15"/>
    <col min="4873" max="4873" width="24.7265625" style="15" customWidth="1"/>
    <col min="4874" max="4874" width="12.54296875" style="15" customWidth="1"/>
    <col min="4875" max="4875" width="1.7265625" style="15" customWidth="1"/>
    <col min="4876" max="5120" width="11.453125" style="15"/>
    <col min="5121" max="5121" width="4.453125" style="15" customWidth="1"/>
    <col min="5122" max="5122" width="11.453125" style="15"/>
    <col min="5123" max="5123" width="12.81640625" style="15" customWidth="1"/>
    <col min="5124" max="5124" width="22" style="15" customWidth="1"/>
    <col min="5125" max="5128" width="11.453125" style="15"/>
    <col min="5129" max="5129" width="24.7265625" style="15" customWidth="1"/>
    <col min="5130" max="5130" width="12.54296875" style="15" customWidth="1"/>
    <col min="5131" max="5131" width="1.7265625" style="15" customWidth="1"/>
    <col min="5132" max="5376" width="11.453125" style="15"/>
    <col min="5377" max="5377" width="4.453125" style="15" customWidth="1"/>
    <col min="5378" max="5378" width="11.453125" style="15"/>
    <col min="5379" max="5379" width="12.81640625" style="15" customWidth="1"/>
    <col min="5380" max="5380" width="22" style="15" customWidth="1"/>
    <col min="5381" max="5384" width="11.453125" style="15"/>
    <col min="5385" max="5385" width="24.7265625" style="15" customWidth="1"/>
    <col min="5386" max="5386" width="12.54296875" style="15" customWidth="1"/>
    <col min="5387" max="5387" width="1.7265625" style="15" customWidth="1"/>
    <col min="5388" max="5632" width="11.453125" style="15"/>
    <col min="5633" max="5633" width="4.453125" style="15" customWidth="1"/>
    <col min="5634" max="5634" width="11.453125" style="15"/>
    <col min="5635" max="5635" width="12.81640625" style="15" customWidth="1"/>
    <col min="5636" max="5636" width="22" style="15" customWidth="1"/>
    <col min="5637" max="5640" width="11.453125" style="15"/>
    <col min="5641" max="5641" width="24.7265625" style="15" customWidth="1"/>
    <col min="5642" max="5642" width="12.54296875" style="15" customWidth="1"/>
    <col min="5643" max="5643" width="1.7265625" style="15" customWidth="1"/>
    <col min="5644" max="5888" width="11.453125" style="15"/>
    <col min="5889" max="5889" width="4.453125" style="15" customWidth="1"/>
    <col min="5890" max="5890" width="11.453125" style="15"/>
    <col min="5891" max="5891" width="12.81640625" style="15" customWidth="1"/>
    <col min="5892" max="5892" width="22" style="15" customWidth="1"/>
    <col min="5893" max="5896" width="11.453125" style="15"/>
    <col min="5897" max="5897" width="24.7265625" style="15" customWidth="1"/>
    <col min="5898" max="5898" width="12.54296875" style="15" customWidth="1"/>
    <col min="5899" max="5899" width="1.7265625" style="15" customWidth="1"/>
    <col min="5900" max="6144" width="11.453125" style="15"/>
    <col min="6145" max="6145" width="4.453125" style="15" customWidth="1"/>
    <col min="6146" max="6146" width="11.453125" style="15"/>
    <col min="6147" max="6147" width="12.81640625" style="15" customWidth="1"/>
    <col min="6148" max="6148" width="22" style="15" customWidth="1"/>
    <col min="6149" max="6152" width="11.453125" style="15"/>
    <col min="6153" max="6153" width="24.7265625" style="15" customWidth="1"/>
    <col min="6154" max="6154" width="12.54296875" style="15" customWidth="1"/>
    <col min="6155" max="6155" width="1.7265625" style="15" customWidth="1"/>
    <col min="6156" max="6400" width="11.453125" style="15"/>
    <col min="6401" max="6401" width="4.453125" style="15" customWidth="1"/>
    <col min="6402" max="6402" width="11.453125" style="15"/>
    <col min="6403" max="6403" width="12.81640625" style="15" customWidth="1"/>
    <col min="6404" max="6404" width="22" style="15" customWidth="1"/>
    <col min="6405" max="6408" width="11.453125" style="15"/>
    <col min="6409" max="6409" width="24.7265625" style="15" customWidth="1"/>
    <col min="6410" max="6410" width="12.54296875" style="15" customWidth="1"/>
    <col min="6411" max="6411" width="1.7265625" style="15" customWidth="1"/>
    <col min="6412" max="6656" width="11.453125" style="15"/>
    <col min="6657" max="6657" width="4.453125" style="15" customWidth="1"/>
    <col min="6658" max="6658" width="11.453125" style="15"/>
    <col min="6659" max="6659" width="12.81640625" style="15" customWidth="1"/>
    <col min="6660" max="6660" width="22" style="15" customWidth="1"/>
    <col min="6661" max="6664" width="11.453125" style="15"/>
    <col min="6665" max="6665" width="24.7265625" style="15" customWidth="1"/>
    <col min="6666" max="6666" width="12.54296875" style="15" customWidth="1"/>
    <col min="6667" max="6667" width="1.7265625" style="15" customWidth="1"/>
    <col min="6668" max="6912" width="11.453125" style="15"/>
    <col min="6913" max="6913" width="4.453125" style="15" customWidth="1"/>
    <col min="6914" max="6914" width="11.453125" style="15"/>
    <col min="6915" max="6915" width="12.81640625" style="15" customWidth="1"/>
    <col min="6916" max="6916" width="22" style="15" customWidth="1"/>
    <col min="6917" max="6920" width="11.453125" style="15"/>
    <col min="6921" max="6921" width="24.7265625" style="15" customWidth="1"/>
    <col min="6922" max="6922" width="12.54296875" style="15" customWidth="1"/>
    <col min="6923" max="6923" width="1.7265625" style="15" customWidth="1"/>
    <col min="6924" max="7168" width="11.453125" style="15"/>
    <col min="7169" max="7169" width="4.453125" style="15" customWidth="1"/>
    <col min="7170" max="7170" width="11.453125" style="15"/>
    <col min="7171" max="7171" width="12.81640625" style="15" customWidth="1"/>
    <col min="7172" max="7172" width="22" style="15" customWidth="1"/>
    <col min="7173" max="7176" width="11.453125" style="15"/>
    <col min="7177" max="7177" width="24.7265625" style="15" customWidth="1"/>
    <col min="7178" max="7178" width="12.54296875" style="15" customWidth="1"/>
    <col min="7179" max="7179" width="1.7265625" style="15" customWidth="1"/>
    <col min="7180" max="7424" width="11.453125" style="15"/>
    <col min="7425" max="7425" width="4.453125" style="15" customWidth="1"/>
    <col min="7426" max="7426" width="11.453125" style="15"/>
    <col min="7427" max="7427" width="12.81640625" style="15" customWidth="1"/>
    <col min="7428" max="7428" width="22" style="15" customWidth="1"/>
    <col min="7429" max="7432" width="11.453125" style="15"/>
    <col min="7433" max="7433" width="24.7265625" style="15" customWidth="1"/>
    <col min="7434" max="7434" width="12.54296875" style="15" customWidth="1"/>
    <col min="7435" max="7435" width="1.7265625" style="15" customWidth="1"/>
    <col min="7436" max="7680" width="11.453125" style="15"/>
    <col min="7681" max="7681" width="4.453125" style="15" customWidth="1"/>
    <col min="7682" max="7682" width="11.453125" style="15"/>
    <col min="7683" max="7683" width="12.81640625" style="15" customWidth="1"/>
    <col min="7684" max="7684" width="22" style="15" customWidth="1"/>
    <col min="7685" max="7688" width="11.453125" style="15"/>
    <col min="7689" max="7689" width="24.7265625" style="15" customWidth="1"/>
    <col min="7690" max="7690" width="12.54296875" style="15" customWidth="1"/>
    <col min="7691" max="7691" width="1.7265625" style="15" customWidth="1"/>
    <col min="7692" max="7936" width="11.453125" style="15"/>
    <col min="7937" max="7937" width="4.453125" style="15" customWidth="1"/>
    <col min="7938" max="7938" width="11.453125" style="15"/>
    <col min="7939" max="7939" width="12.81640625" style="15" customWidth="1"/>
    <col min="7940" max="7940" width="22" style="15" customWidth="1"/>
    <col min="7941" max="7944" width="11.453125" style="15"/>
    <col min="7945" max="7945" width="24.7265625" style="15" customWidth="1"/>
    <col min="7946" max="7946" width="12.54296875" style="15" customWidth="1"/>
    <col min="7947" max="7947" width="1.7265625" style="15" customWidth="1"/>
    <col min="7948" max="8192" width="11.453125" style="15"/>
    <col min="8193" max="8193" width="4.453125" style="15" customWidth="1"/>
    <col min="8194" max="8194" width="11.453125" style="15"/>
    <col min="8195" max="8195" width="12.81640625" style="15" customWidth="1"/>
    <col min="8196" max="8196" width="22" style="15" customWidth="1"/>
    <col min="8197" max="8200" width="11.453125" style="15"/>
    <col min="8201" max="8201" width="24.7265625" style="15" customWidth="1"/>
    <col min="8202" max="8202" width="12.54296875" style="15" customWidth="1"/>
    <col min="8203" max="8203" width="1.7265625" style="15" customWidth="1"/>
    <col min="8204" max="8448" width="11.453125" style="15"/>
    <col min="8449" max="8449" width="4.453125" style="15" customWidth="1"/>
    <col min="8450" max="8450" width="11.453125" style="15"/>
    <col min="8451" max="8451" width="12.81640625" style="15" customWidth="1"/>
    <col min="8452" max="8452" width="22" style="15" customWidth="1"/>
    <col min="8453" max="8456" width="11.453125" style="15"/>
    <col min="8457" max="8457" width="24.7265625" style="15" customWidth="1"/>
    <col min="8458" max="8458" width="12.54296875" style="15" customWidth="1"/>
    <col min="8459" max="8459" width="1.7265625" style="15" customWidth="1"/>
    <col min="8460" max="8704" width="11.453125" style="15"/>
    <col min="8705" max="8705" width="4.453125" style="15" customWidth="1"/>
    <col min="8706" max="8706" width="11.453125" style="15"/>
    <col min="8707" max="8707" width="12.81640625" style="15" customWidth="1"/>
    <col min="8708" max="8708" width="22" style="15" customWidth="1"/>
    <col min="8709" max="8712" width="11.453125" style="15"/>
    <col min="8713" max="8713" width="24.7265625" style="15" customWidth="1"/>
    <col min="8714" max="8714" width="12.54296875" style="15" customWidth="1"/>
    <col min="8715" max="8715" width="1.7265625" style="15" customWidth="1"/>
    <col min="8716" max="8960" width="11.453125" style="15"/>
    <col min="8961" max="8961" width="4.453125" style="15" customWidth="1"/>
    <col min="8962" max="8962" width="11.453125" style="15"/>
    <col min="8963" max="8963" width="12.81640625" style="15" customWidth="1"/>
    <col min="8964" max="8964" width="22" style="15" customWidth="1"/>
    <col min="8965" max="8968" width="11.453125" style="15"/>
    <col min="8969" max="8969" width="24.7265625" style="15" customWidth="1"/>
    <col min="8970" max="8970" width="12.54296875" style="15" customWidth="1"/>
    <col min="8971" max="8971" width="1.7265625" style="15" customWidth="1"/>
    <col min="8972" max="9216" width="11.453125" style="15"/>
    <col min="9217" max="9217" width="4.453125" style="15" customWidth="1"/>
    <col min="9218" max="9218" width="11.453125" style="15"/>
    <col min="9219" max="9219" width="12.81640625" style="15" customWidth="1"/>
    <col min="9220" max="9220" width="22" style="15" customWidth="1"/>
    <col min="9221" max="9224" width="11.453125" style="15"/>
    <col min="9225" max="9225" width="24.7265625" style="15" customWidth="1"/>
    <col min="9226" max="9226" width="12.54296875" style="15" customWidth="1"/>
    <col min="9227" max="9227" width="1.7265625" style="15" customWidth="1"/>
    <col min="9228" max="9472" width="11.453125" style="15"/>
    <col min="9473" max="9473" width="4.453125" style="15" customWidth="1"/>
    <col min="9474" max="9474" width="11.453125" style="15"/>
    <col min="9475" max="9475" width="12.81640625" style="15" customWidth="1"/>
    <col min="9476" max="9476" width="22" style="15" customWidth="1"/>
    <col min="9477" max="9480" width="11.453125" style="15"/>
    <col min="9481" max="9481" width="24.7265625" style="15" customWidth="1"/>
    <col min="9482" max="9482" width="12.54296875" style="15" customWidth="1"/>
    <col min="9483" max="9483" width="1.7265625" style="15" customWidth="1"/>
    <col min="9484" max="9728" width="11.453125" style="15"/>
    <col min="9729" max="9729" width="4.453125" style="15" customWidth="1"/>
    <col min="9730" max="9730" width="11.453125" style="15"/>
    <col min="9731" max="9731" width="12.81640625" style="15" customWidth="1"/>
    <col min="9732" max="9732" width="22" style="15" customWidth="1"/>
    <col min="9733" max="9736" width="11.453125" style="15"/>
    <col min="9737" max="9737" width="24.7265625" style="15" customWidth="1"/>
    <col min="9738" max="9738" width="12.54296875" style="15" customWidth="1"/>
    <col min="9739" max="9739" width="1.7265625" style="15" customWidth="1"/>
    <col min="9740" max="9984" width="11.453125" style="15"/>
    <col min="9985" max="9985" width="4.453125" style="15" customWidth="1"/>
    <col min="9986" max="9986" width="11.453125" style="15"/>
    <col min="9987" max="9987" width="12.81640625" style="15" customWidth="1"/>
    <col min="9988" max="9988" width="22" style="15" customWidth="1"/>
    <col min="9989" max="9992" width="11.453125" style="15"/>
    <col min="9993" max="9993" width="24.7265625" style="15" customWidth="1"/>
    <col min="9994" max="9994" width="12.54296875" style="15" customWidth="1"/>
    <col min="9995" max="9995" width="1.7265625" style="15" customWidth="1"/>
    <col min="9996" max="10240" width="11.453125" style="15"/>
    <col min="10241" max="10241" width="4.453125" style="15" customWidth="1"/>
    <col min="10242" max="10242" width="11.453125" style="15"/>
    <col min="10243" max="10243" width="12.81640625" style="15" customWidth="1"/>
    <col min="10244" max="10244" width="22" style="15" customWidth="1"/>
    <col min="10245" max="10248" width="11.453125" style="15"/>
    <col min="10249" max="10249" width="24.7265625" style="15" customWidth="1"/>
    <col min="10250" max="10250" width="12.54296875" style="15" customWidth="1"/>
    <col min="10251" max="10251" width="1.7265625" style="15" customWidth="1"/>
    <col min="10252" max="10496" width="11.453125" style="15"/>
    <col min="10497" max="10497" width="4.453125" style="15" customWidth="1"/>
    <col min="10498" max="10498" width="11.453125" style="15"/>
    <col min="10499" max="10499" width="12.81640625" style="15" customWidth="1"/>
    <col min="10500" max="10500" width="22" style="15" customWidth="1"/>
    <col min="10501" max="10504" width="11.453125" style="15"/>
    <col min="10505" max="10505" width="24.7265625" style="15" customWidth="1"/>
    <col min="10506" max="10506" width="12.54296875" style="15" customWidth="1"/>
    <col min="10507" max="10507" width="1.7265625" style="15" customWidth="1"/>
    <col min="10508" max="10752" width="11.453125" style="15"/>
    <col min="10753" max="10753" width="4.453125" style="15" customWidth="1"/>
    <col min="10754" max="10754" width="11.453125" style="15"/>
    <col min="10755" max="10755" width="12.81640625" style="15" customWidth="1"/>
    <col min="10756" max="10756" width="22" style="15" customWidth="1"/>
    <col min="10757" max="10760" width="11.453125" style="15"/>
    <col min="10761" max="10761" width="24.7265625" style="15" customWidth="1"/>
    <col min="10762" max="10762" width="12.54296875" style="15" customWidth="1"/>
    <col min="10763" max="10763" width="1.7265625" style="15" customWidth="1"/>
    <col min="10764" max="11008" width="11.453125" style="15"/>
    <col min="11009" max="11009" width="4.453125" style="15" customWidth="1"/>
    <col min="11010" max="11010" width="11.453125" style="15"/>
    <col min="11011" max="11011" width="12.81640625" style="15" customWidth="1"/>
    <col min="11012" max="11012" width="22" style="15" customWidth="1"/>
    <col min="11013" max="11016" width="11.453125" style="15"/>
    <col min="11017" max="11017" width="24.7265625" style="15" customWidth="1"/>
    <col min="11018" max="11018" width="12.54296875" style="15" customWidth="1"/>
    <col min="11019" max="11019" width="1.7265625" style="15" customWidth="1"/>
    <col min="11020" max="11264" width="11.453125" style="15"/>
    <col min="11265" max="11265" width="4.453125" style="15" customWidth="1"/>
    <col min="11266" max="11266" width="11.453125" style="15"/>
    <col min="11267" max="11267" width="12.81640625" style="15" customWidth="1"/>
    <col min="11268" max="11268" width="22" style="15" customWidth="1"/>
    <col min="11269" max="11272" width="11.453125" style="15"/>
    <col min="11273" max="11273" width="24.7265625" style="15" customWidth="1"/>
    <col min="11274" max="11274" width="12.54296875" style="15" customWidth="1"/>
    <col min="11275" max="11275" width="1.7265625" style="15" customWidth="1"/>
    <col min="11276" max="11520" width="11.453125" style="15"/>
    <col min="11521" max="11521" width="4.453125" style="15" customWidth="1"/>
    <col min="11522" max="11522" width="11.453125" style="15"/>
    <col min="11523" max="11523" width="12.81640625" style="15" customWidth="1"/>
    <col min="11524" max="11524" width="22" style="15" customWidth="1"/>
    <col min="11525" max="11528" width="11.453125" style="15"/>
    <col min="11529" max="11529" width="24.7265625" style="15" customWidth="1"/>
    <col min="11530" max="11530" width="12.54296875" style="15" customWidth="1"/>
    <col min="11531" max="11531" width="1.7265625" style="15" customWidth="1"/>
    <col min="11532" max="11776" width="11.453125" style="15"/>
    <col min="11777" max="11777" width="4.453125" style="15" customWidth="1"/>
    <col min="11778" max="11778" width="11.453125" style="15"/>
    <col min="11779" max="11779" width="12.81640625" style="15" customWidth="1"/>
    <col min="11780" max="11780" width="22" style="15" customWidth="1"/>
    <col min="11781" max="11784" width="11.453125" style="15"/>
    <col min="11785" max="11785" width="24.7265625" style="15" customWidth="1"/>
    <col min="11786" max="11786" width="12.54296875" style="15" customWidth="1"/>
    <col min="11787" max="11787" width="1.7265625" style="15" customWidth="1"/>
    <col min="11788" max="12032" width="11.453125" style="15"/>
    <col min="12033" max="12033" width="4.453125" style="15" customWidth="1"/>
    <col min="12034" max="12034" width="11.453125" style="15"/>
    <col min="12035" max="12035" width="12.81640625" style="15" customWidth="1"/>
    <col min="12036" max="12036" width="22" style="15" customWidth="1"/>
    <col min="12037" max="12040" width="11.453125" style="15"/>
    <col min="12041" max="12041" width="24.7265625" style="15" customWidth="1"/>
    <col min="12042" max="12042" width="12.54296875" style="15" customWidth="1"/>
    <col min="12043" max="12043" width="1.7265625" style="15" customWidth="1"/>
    <col min="12044" max="12288" width="11.453125" style="15"/>
    <col min="12289" max="12289" width="4.453125" style="15" customWidth="1"/>
    <col min="12290" max="12290" width="11.453125" style="15"/>
    <col min="12291" max="12291" width="12.81640625" style="15" customWidth="1"/>
    <col min="12292" max="12292" width="22" style="15" customWidth="1"/>
    <col min="12293" max="12296" width="11.453125" style="15"/>
    <col min="12297" max="12297" width="24.7265625" style="15" customWidth="1"/>
    <col min="12298" max="12298" width="12.54296875" style="15" customWidth="1"/>
    <col min="12299" max="12299" width="1.7265625" style="15" customWidth="1"/>
    <col min="12300" max="12544" width="11.453125" style="15"/>
    <col min="12545" max="12545" width="4.453125" style="15" customWidth="1"/>
    <col min="12546" max="12546" width="11.453125" style="15"/>
    <col min="12547" max="12547" width="12.81640625" style="15" customWidth="1"/>
    <col min="12548" max="12548" width="22" style="15" customWidth="1"/>
    <col min="12549" max="12552" width="11.453125" style="15"/>
    <col min="12553" max="12553" width="24.7265625" style="15" customWidth="1"/>
    <col min="12554" max="12554" width="12.54296875" style="15" customWidth="1"/>
    <col min="12555" max="12555" width="1.7265625" style="15" customWidth="1"/>
    <col min="12556" max="12800" width="11.453125" style="15"/>
    <col min="12801" max="12801" width="4.453125" style="15" customWidth="1"/>
    <col min="12802" max="12802" width="11.453125" style="15"/>
    <col min="12803" max="12803" width="12.81640625" style="15" customWidth="1"/>
    <col min="12804" max="12804" width="22" style="15" customWidth="1"/>
    <col min="12805" max="12808" width="11.453125" style="15"/>
    <col min="12809" max="12809" width="24.7265625" style="15" customWidth="1"/>
    <col min="12810" max="12810" width="12.54296875" style="15" customWidth="1"/>
    <col min="12811" max="12811" width="1.7265625" style="15" customWidth="1"/>
    <col min="12812" max="13056" width="11.453125" style="15"/>
    <col min="13057" max="13057" width="4.453125" style="15" customWidth="1"/>
    <col min="13058" max="13058" width="11.453125" style="15"/>
    <col min="13059" max="13059" width="12.81640625" style="15" customWidth="1"/>
    <col min="13060" max="13060" width="22" style="15" customWidth="1"/>
    <col min="13061" max="13064" width="11.453125" style="15"/>
    <col min="13065" max="13065" width="24.7265625" style="15" customWidth="1"/>
    <col min="13066" max="13066" width="12.54296875" style="15" customWidth="1"/>
    <col min="13067" max="13067" width="1.7265625" style="15" customWidth="1"/>
    <col min="13068" max="13312" width="11.453125" style="15"/>
    <col min="13313" max="13313" width="4.453125" style="15" customWidth="1"/>
    <col min="13314" max="13314" width="11.453125" style="15"/>
    <col min="13315" max="13315" width="12.81640625" style="15" customWidth="1"/>
    <col min="13316" max="13316" width="22" style="15" customWidth="1"/>
    <col min="13317" max="13320" width="11.453125" style="15"/>
    <col min="13321" max="13321" width="24.7265625" style="15" customWidth="1"/>
    <col min="13322" max="13322" width="12.54296875" style="15" customWidth="1"/>
    <col min="13323" max="13323" width="1.7265625" style="15" customWidth="1"/>
    <col min="13324" max="13568" width="11.453125" style="15"/>
    <col min="13569" max="13569" width="4.453125" style="15" customWidth="1"/>
    <col min="13570" max="13570" width="11.453125" style="15"/>
    <col min="13571" max="13571" width="12.81640625" style="15" customWidth="1"/>
    <col min="13572" max="13572" width="22" style="15" customWidth="1"/>
    <col min="13573" max="13576" width="11.453125" style="15"/>
    <col min="13577" max="13577" width="24.7265625" style="15" customWidth="1"/>
    <col min="13578" max="13578" width="12.54296875" style="15" customWidth="1"/>
    <col min="13579" max="13579" width="1.7265625" style="15" customWidth="1"/>
    <col min="13580" max="13824" width="11.453125" style="15"/>
    <col min="13825" max="13825" width="4.453125" style="15" customWidth="1"/>
    <col min="13826" max="13826" width="11.453125" style="15"/>
    <col min="13827" max="13827" width="12.81640625" style="15" customWidth="1"/>
    <col min="13828" max="13828" width="22" style="15" customWidth="1"/>
    <col min="13829" max="13832" width="11.453125" style="15"/>
    <col min="13833" max="13833" width="24.7265625" style="15" customWidth="1"/>
    <col min="13834" max="13834" width="12.54296875" style="15" customWidth="1"/>
    <col min="13835" max="13835" width="1.7265625" style="15" customWidth="1"/>
    <col min="13836" max="14080" width="11.453125" style="15"/>
    <col min="14081" max="14081" width="4.453125" style="15" customWidth="1"/>
    <col min="14082" max="14082" width="11.453125" style="15"/>
    <col min="14083" max="14083" width="12.81640625" style="15" customWidth="1"/>
    <col min="14084" max="14084" width="22" style="15" customWidth="1"/>
    <col min="14085" max="14088" width="11.453125" style="15"/>
    <col min="14089" max="14089" width="24.7265625" style="15" customWidth="1"/>
    <col min="14090" max="14090" width="12.54296875" style="15" customWidth="1"/>
    <col min="14091" max="14091" width="1.7265625" style="15" customWidth="1"/>
    <col min="14092" max="14336" width="11.453125" style="15"/>
    <col min="14337" max="14337" width="4.453125" style="15" customWidth="1"/>
    <col min="14338" max="14338" width="11.453125" style="15"/>
    <col min="14339" max="14339" width="12.81640625" style="15" customWidth="1"/>
    <col min="14340" max="14340" width="22" style="15" customWidth="1"/>
    <col min="14341" max="14344" width="11.453125" style="15"/>
    <col min="14345" max="14345" width="24.7265625" style="15" customWidth="1"/>
    <col min="14346" max="14346" width="12.54296875" style="15" customWidth="1"/>
    <col min="14347" max="14347" width="1.7265625" style="15" customWidth="1"/>
    <col min="14348" max="14592" width="11.453125" style="15"/>
    <col min="14593" max="14593" width="4.453125" style="15" customWidth="1"/>
    <col min="14594" max="14594" width="11.453125" style="15"/>
    <col min="14595" max="14595" width="12.81640625" style="15" customWidth="1"/>
    <col min="14596" max="14596" width="22" style="15" customWidth="1"/>
    <col min="14597" max="14600" width="11.453125" style="15"/>
    <col min="14601" max="14601" width="24.7265625" style="15" customWidth="1"/>
    <col min="14602" max="14602" width="12.54296875" style="15" customWidth="1"/>
    <col min="14603" max="14603" width="1.7265625" style="15" customWidth="1"/>
    <col min="14604" max="14848" width="11.453125" style="15"/>
    <col min="14849" max="14849" width="4.453125" style="15" customWidth="1"/>
    <col min="14850" max="14850" width="11.453125" style="15"/>
    <col min="14851" max="14851" width="12.81640625" style="15" customWidth="1"/>
    <col min="14852" max="14852" width="22" style="15" customWidth="1"/>
    <col min="14853" max="14856" width="11.453125" style="15"/>
    <col min="14857" max="14857" width="24.7265625" style="15" customWidth="1"/>
    <col min="14858" max="14858" width="12.54296875" style="15" customWidth="1"/>
    <col min="14859" max="14859" width="1.7265625" style="15" customWidth="1"/>
    <col min="14860" max="15104" width="11.453125" style="15"/>
    <col min="15105" max="15105" width="4.453125" style="15" customWidth="1"/>
    <col min="15106" max="15106" width="11.453125" style="15"/>
    <col min="15107" max="15107" width="12.81640625" style="15" customWidth="1"/>
    <col min="15108" max="15108" width="22" style="15" customWidth="1"/>
    <col min="15109" max="15112" width="11.453125" style="15"/>
    <col min="15113" max="15113" width="24.7265625" style="15" customWidth="1"/>
    <col min="15114" max="15114" width="12.54296875" style="15" customWidth="1"/>
    <col min="15115" max="15115" width="1.7265625" style="15" customWidth="1"/>
    <col min="15116" max="15360" width="11.453125" style="15"/>
    <col min="15361" max="15361" width="4.453125" style="15" customWidth="1"/>
    <col min="15362" max="15362" width="11.453125" style="15"/>
    <col min="15363" max="15363" width="12.81640625" style="15" customWidth="1"/>
    <col min="15364" max="15364" width="22" style="15" customWidth="1"/>
    <col min="15365" max="15368" width="11.453125" style="15"/>
    <col min="15369" max="15369" width="24.7265625" style="15" customWidth="1"/>
    <col min="15370" max="15370" width="12.54296875" style="15" customWidth="1"/>
    <col min="15371" max="15371" width="1.7265625" style="15" customWidth="1"/>
    <col min="15372" max="15616" width="11.453125" style="15"/>
    <col min="15617" max="15617" width="4.453125" style="15" customWidth="1"/>
    <col min="15618" max="15618" width="11.453125" style="15"/>
    <col min="15619" max="15619" width="12.81640625" style="15" customWidth="1"/>
    <col min="15620" max="15620" width="22" style="15" customWidth="1"/>
    <col min="15621" max="15624" width="11.453125" style="15"/>
    <col min="15625" max="15625" width="24.7265625" style="15" customWidth="1"/>
    <col min="15626" max="15626" width="12.54296875" style="15" customWidth="1"/>
    <col min="15627" max="15627" width="1.7265625" style="15" customWidth="1"/>
    <col min="15628" max="15872" width="11.453125" style="15"/>
    <col min="15873" max="15873" width="4.453125" style="15" customWidth="1"/>
    <col min="15874" max="15874" width="11.453125" style="15"/>
    <col min="15875" max="15875" width="12.81640625" style="15" customWidth="1"/>
    <col min="15876" max="15876" width="22" style="15" customWidth="1"/>
    <col min="15877" max="15880" width="11.453125" style="15"/>
    <col min="15881" max="15881" width="24.7265625" style="15" customWidth="1"/>
    <col min="15882" max="15882" width="12.54296875" style="15" customWidth="1"/>
    <col min="15883" max="15883" width="1.7265625" style="15" customWidth="1"/>
    <col min="15884" max="16128" width="11.453125" style="15"/>
    <col min="16129" max="16129" width="4.453125" style="15" customWidth="1"/>
    <col min="16130" max="16130" width="11.453125" style="15"/>
    <col min="16131" max="16131" width="12.81640625" style="15" customWidth="1"/>
    <col min="16132" max="16132" width="22" style="15" customWidth="1"/>
    <col min="16133" max="16136" width="11.453125" style="15"/>
    <col min="16137" max="16137" width="24.7265625" style="15" customWidth="1"/>
    <col min="16138" max="16138" width="12.54296875" style="15" customWidth="1"/>
    <col min="16139" max="16139" width="1.7265625" style="15" customWidth="1"/>
    <col min="16140" max="16384" width="11.453125" style="15"/>
  </cols>
  <sheetData>
    <row r="1" spans="2:10" ht="13" thickBot="1" x14ac:dyDescent="0.3"/>
    <row r="2" spans="2:10" x14ac:dyDescent="0.25">
      <c r="B2" s="16"/>
      <c r="C2" s="17"/>
      <c r="D2" s="64" t="s">
        <v>270</v>
      </c>
      <c r="E2" s="65"/>
      <c r="F2" s="65"/>
      <c r="G2" s="65"/>
      <c r="H2" s="65"/>
      <c r="I2" s="66"/>
      <c r="J2" s="70" t="s">
        <v>241</v>
      </c>
    </row>
    <row r="3" spans="2:10" ht="13" thickBot="1" x14ac:dyDescent="0.3">
      <c r="B3" s="18"/>
      <c r="C3" s="19"/>
      <c r="D3" s="67"/>
      <c r="E3" s="68"/>
      <c r="F3" s="68"/>
      <c r="G3" s="68"/>
      <c r="H3" s="68"/>
      <c r="I3" s="69"/>
      <c r="J3" s="71"/>
    </row>
    <row r="4" spans="2:10" ht="13" x14ac:dyDescent="0.25">
      <c r="B4" s="18"/>
      <c r="C4" s="19"/>
      <c r="E4" s="21"/>
      <c r="F4" s="21"/>
      <c r="G4" s="21"/>
      <c r="H4" s="21"/>
      <c r="I4" s="22"/>
      <c r="J4" s="23"/>
    </row>
    <row r="5" spans="2:10" ht="13" x14ac:dyDescent="0.25">
      <c r="B5" s="18"/>
      <c r="C5" s="19"/>
      <c r="D5" s="73" t="s">
        <v>271</v>
      </c>
      <c r="E5" s="74"/>
      <c r="F5" s="74"/>
      <c r="G5" s="74"/>
      <c r="H5" s="74"/>
      <c r="I5" s="75"/>
      <c r="J5" s="26" t="s">
        <v>272</v>
      </c>
    </row>
    <row r="6" spans="2:10" ht="13.5" thickBot="1" x14ac:dyDescent="0.3">
      <c r="B6" s="27"/>
      <c r="C6" s="28"/>
      <c r="D6" s="29"/>
      <c r="E6" s="30"/>
      <c r="F6" s="30"/>
      <c r="G6" s="30"/>
      <c r="H6" s="30"/>
      <c r="I6" s="31"/>
      <c r="J6" s="32"/>
    </row>
    <row r="7" spans="2:10" x14ac:dyDescent="0.25">
      <c r="B7" s="33"/>
      <c r="J7" s="34"/>
    </row>
    <row r="8" spans="2:10" x14ac:dyDescent="0.25">
      <c r="B8" s="33"/>
      <c r="J8" s="34"/>
    </row>
    <row r="9" spans="2:10" x14ac:dyDescent="0.25">
      <c r="B9" s="33"/>
      <c r="C9" s="15" t="s">
        <v>279</v>
      </c>
      <c r="D9" s="37"/>
      <c r="E9" s="36"/>
      <c r="J9" s="34"/>
    </row>
    <row r="10" spans="2:10" ht="13" x14ac:dyDescent="0.3">
      <c r="B10" s="33"/>
      <c r="C10" s="35"/>
      <c r="J10" s="34"/>
    </row>
    <row r="11" spans="2:10" ht="13" x14ac:dyDescent="0.3">
      <c r="B11" s="33"/>
      <c r="C11" s="35" t="str">
        <f>+'FOR CSA 018'!C12</f>
        <v>Señores : HOSPITAL SAN JUAN DE DIOS - CALI</v>
      </c>
      <c r="J11" s="34"/>
    </row>
    <row r="12" spans="2:10" ht="13" x14ac:dyDescent="0.3">
      <c r="B12" s="33"/>
      <c r="C12" s="35" t="str">
        <f>+'FOR CSA 018'!C13</f>
        <v>NIT: 890303841</v>
      </c>
      <c r="J12" s="34"/>
    </row>
    <row r="13" spans="2:10" x14ac:dyDescent="0.25">
      <c r="B13" s="33"/>
      <c r="J13" s="34"/>
    </row>
    <row r="14" spans="2:10" x14ac:dyDescent="0.25">
      <c r="B14" s="33"/>
      <c r="C14" s="15" t="s">
        <v>273</v>
      </c>
      <c r="J14" s="34"/>
    </row>
    <row r="15" spans="2:10" x14ac:dyDescent="0.25">
      <c r="B15" s="33"/>
      <c r="C15" s="38"/>
      <c r="J15" s="34"/>
    </row>
    <row r="16" spans="2:10" ht="13" x14ac:dyDescent="0.3">
      <c r="B16" s="33"/>
      <c r="C16" s="57"/>
      <c r="D16" s="36"/>
      <c r="H16" s="58" t="s">
        <v>274</v>
      </c>
      <c r="I16" s="58" t="s">
        <v>275</v>
      </c>
      <c r="J16" s="34"/>
    </row>
    <row r="17" spans="2:10" ht="13" x14ac:dyDescent="0.3">
      <c r="B17" s="33"/>
      <c r="C17" s="35" t="s">
        <v>245</v>
      </c>
      <c r="D17" s="35"/>
      <c r="E17" s="35"/>
      <c r="F17" s="35"/>
      <c r="H17" s="39">
        <f>+SUM(H18:H21)</f>
        <v>82</v>
      </c>
      <c r="I17" s="59">
        <f>+SUM(I18:I21)</f>
        <v>92981684</v>
      </c>
      <c r="J17" s="34"/>
    </row>
    <row r="18" spans="2:10" x14ac:dyDescent="0.25">
      <c r="B18" s="33"/>
      <c r="C18" s="15" t="s">
        <v>248</v>
      </c>
      <c r="H18" s="60">
        <f>+'FOR CSA 018'!H19</f>
        <v>26</v>
      </c>
      <c r="I18" s="60">
        <f>+'FOR CSA 018'!I19</f>
        <v>9260018</v>
      </c>
      <c r="J18" s="34"/>
    </row>
    <row r="19" spans="2:10" x14ac:dyDescent="0.25">
      <c r="B19" s="33"/>
      <c r="C19" s="15" t="s">
        <v>249</v>
      </c>
      <c r="H19" s="60">
        <f>+'FOR CSA 018'!H20</f>
        <v>26</v>
      </c>
      <c r="I19" s="60">
        <f>+'FOR CSA 018'!I20</f>
        <v>45858346</v>
      </c>
      <c r="J19" s="34"/>
    </row>
    <row r="20" spans="2:10" x14ac:dyDescent="0.25">
      <c r="B20" s="33"/>
      <c r="C20" s="15" t="s">
        <v>251</v>
      </c>
      <c r="H20" s="60">
        <f>+'FOR CSA 018'!H21</f>
        <v>20</v>
      </c>
      <c r="I20" s="60">
        <f>+'FOR CSA 018'!I21</f>
        <v>14303297</v>
      </c>
      <c r="J20" s="34"/>
    </row>
    <row r="21" spans="2:10" x14ac:dyDescent="0.25">
      <c r="B21" s="33"/>
      <c r="C21" s="15" t="s">
        <v>276</v>
      </c>
      <c r="H21" s="60">
        <f>+'FOR CSA 018'!H22</f>
        <v>10</v>
      </c>
      <c r="I21" s="60">
        <f>+'FOR CSA 018'!I22</f>
        <v>23560023</v>
      </c>
      <c r="J21" s="34"/>
    </row>
    <row r="22" spans="2:10" ht="13" x14ac:dyDescent="0.3">
      <c r="B22" s="33"/>
      <c r="C22" s="35" t="s">
        <v>277</v>
      </c>
      <c r="D22" s="35"/>
      <c r="E22" s="35"/>
      <c r="F22" s="35"/>
      <c r="H22" s="60">
        <f>+'FOR CSA 018'!H23</f>
        <v>0</v>
      </c>
      <c r="I22" s="60">
        <f>+'FOR CSA 018'!I23</f>
        <v>0</v>
      </c>
      <c r="J22" s="34"/>
    </row>
    <row r="23" spans="2:10" ht="13.5" thickBot="1" x14ac:dyDescent="0.35">
      <c r="B23" s="33"/>
      <c r="C23" s="35"/>
      <c r="D23" s="35"/>
      <c r="H23" s="61"/>
      <c r="I23" s="62"/>
      <c r="J23" s="34"/>
    </row>
    <row r="24" spans="2:10" ht="13.5" thickTop="1" x14ac:dyDescent="0.3">
      <c r="B24" s="33"/>
      <c r="C24" s="35"/>
      <c r="D24" s="35"/>
      <c r="H24" s="50"/>
      <c r="I24" s="44"/>
      <c r="J24" s="34"/>
    </row>
    <row r="25" spans="2:10" ht="13" x14ac:dyDescent="0.3">
      <c r="B25" s="33"/>
      <c r="C25" s="35"/>
      <c r="D25" s="35"/>
      <c r="H25" s="50"/>
      <c r="I25" s="44"/>
      <c r="J25" s="34"/>
    </row>
    <row r="26" spans="2:10" ht="13" x14ac:dyDescent="0.3">
      <c r="B26" s="33"/>
      <c r="C26" s="35"/>
      <c r="D26" s="35"/>
      <c r="H26" s="50"/>
      <c r="I26" s="44"/>
      <c r="J26" s="34"/>
    </row>
    <row r="27" spans="2:10" x14ac:dyDescent="0.25">
      <c r="B27" s="33"/>
      <c r="G27" s="50"/>
      <c r="H27" s="50"/>
      <c r="I27" s="50"/>
      <c r="J27" s="34"/>
    </row>
    <row r="28" spans="2:10" ht="13.5" thickBot="1" x14ac:dyDescent="0.35">
      <c r="B28" s="33"/>
      <c r="C28" s="51" t="str">
        <f>+'[1]FOR-CSA-018'!C37</f>
        <v>Nombre</v>
      </c>
      <c r="D28" s="51"/>
      <c r="G28" s="51" t="s">
        <v>262</v>
      </c>
      <c r="H28" s="52"/>
      <c r="I28" s="50"/>
      <c r="J28" s="34"/>
    </row>
    <row r="29" spans="2:10" ht="13" x14ac:dyDescent="0.3">
      <c r="B29" s="33"/>
      <c r="C29" s="53" t="str">
        <f>+'[1]FOR-CSA-018'!C38</f>
        <v>Cargo</v>
      </c>
      <c r="D29" s="53"/>
      <c r="G29" s="53" t="s">
        <v>278</v>
      </c>
      <c r="H29" s="50"/>
      <c r="I29" s="50"/>
      <c r="J29" s="34"/>
    </row>
    <row r="30" spans="2:10" ht="13" thickBot="1" x14ac:dyDescent="0.3">
      <c r="B30" s="54"/>
      <c r="C30" s="55"/>
      <c r="D30" s="55"/>
      <c r="E30" s="55"/>
      <c r="F30" s="55"/>
      <c r="G30" s="52"/>
      <c r="H30" s="52"/>
      <c r="I30" s="52"/>
      <c r="J30" s="56"/>
    </row>
  </sheetData>
  <mergeCells count="3">
    <mergeCell ref="D2:I3"/>
    <mergeCell ref="J2:J3"/>
    <mergeCell ref="D5:I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 CSA 018</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CARTERA8</dc:creator>
  <cp:lastModifiedBy>Juan Camilo Paez Ramirez</cp:lastModifiedBy>
  <cp:lastPrinted>2024-01-02T13:23:00Z</cp:lastPrinted>
  <dcterms:created xsi:type="dcterms:W3CDTF">2023-07-05T19:03:30Z</dcterms:created>
  <dcterms:modified xsi:type="dcterms:W3CDTF">2025-01-09T18:32:17Z</dcterms:modified>
</cp:coreProperties>
</file>