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0900754_CLINICA VALLE SALUD SAN FERNANDO S.A.S\"/>
    </mc:Choice>
  </mc:AlternateContent>
  <bookViews>
    <workbookView xWindow="0" yWindow="0" windowWidth="19200" windowHeight="7020" activeTab="3"/>
  </bookViews>
  <sheets>
    <sheet name="Sheet1"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2" hidden="1">Hoja1!$A$2:$BD$185</definedName>
  </definedNames>
  <calcPr calcId="152511"/>
  <pivotCaches>
    <pivotCache cacheId="79"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 i="4" l="1"/>
  <c r="AX1" i="4"/>
  <c r="AW1" i="4"/>
  <c r="AV1" i="4"/>
  <c r="AU1" i="4"/>
  <c r="AT1" i="4"/>
  <c r="AS1" i="4"/>
  <c r="AR1" i="4"/>
  <c r="AQ1" i="4"/>
  <c r="AP1" i="4"/>
  <c r="AJ1" i="4"/>
  <c r="AH1" i="4"/>
  <c r="AE1" i="4"/>
  <c r="AD1" i="4"/>
  <c r="AC1" i="4"/>
  <c r="AB1" i="4"/>
  <c r="R1" i="4"/>
  <c r="K1" i="4"/>
  <c r="J1" i="4"/>
  <c r="L1" i="4" l="1"/>
  <c r="J185" i="1"/>
  <c r="C29" i="3"/>
  <c r="C28" i="3"/>
  <c r="I22" i="3"/>
  <c r="H22" i="3"/>
  <c r="I21" i="3"/>
  <c r="H21" i="3"/>
  <c r="I20" i="3"/>
  <c r="H20" i="3"/>
  <c r="I19" i="3"/>
  <c r="H19" i="3"/>
  <c r="I18" i="3"/>
  <c r="I17" i="3" s="1"/>
  <c r="H18" i="3"/>
  <c r="H17" i="3" s="1"/>
  <c r="C12" i="3"/>
  <c r="C11" i="3"/>
  <c r="I30" i="2"/>
  <c r="H30" i="2"/>
  <c r="I28" i="2"/>
  <c r="H28" i="2"/>
  <c r="I25" i="2"/>
  <c r="I32" i="2" s="1"/>
  <c r="I33" i="2" s="1"/>
  <c r="H25" i="2"/>
  <c r="H32" i="2" s="1"/>
  <c r="H33" i="2" s="1"/>
</calcChain>
</file>

<file path=xl/sharedStrings.xml><?xml version="1.0" encoding="utf-8"?>
<sst xmlns="http://schemas.openxmlformats.org/spreadsheetml/2006/main" count="3504" uniqueCount="1085">
  <si>
    <t>NIT IPS</t>
  </si>
  <si>
    <t>Razon Social</t>
  </si>
  <si>
    <t>NIT Responsable</t>
  </si>
  <si>
    <t>Responsable</t>
  </si>
  <si>
    <t>No Factura</t>
  </si>
  <si>
    <t>Factura</t>
  </si>
  <si>
    <t>Fecha Prestacion Servicio</t>
  </si>
  <si>
    <t>Fecha Radicacion</t>
  </si>
  <si>
    <t>Valor Radicado</t>
  </si>
  <si>
    <t>Valor Saldo</t>
  </si>
  <si>
    <t>Dias Cartera</t>
  </si>
  <si>
    <t>Tipo Afiliacion</t>
  </si>
  <si>
    <t>900900754</t>
  </si>
  <si>
    <t>CLINICA VALLE SALUD SAN FERNANDO SAS</t>
  </si>
  <si>
    <t>890303093</t>
  </si>
  <si>
    <t>CAJA DE COMPENSACION FAMILIAR DEL VALLE DEL CAUCA - COMFENALCO VALLE DELAGENTE</t>
  </si>
  <si>
    <t>20-6650</t>
  </si>
  <si>
    <t>206650</t>
  </si>
  <si>
    <t>20-6183</t>
  </si>
  <si>
    <t>206183</t>
  </si>
  <si>
    <t>CONTRIBUTIVO</t>
  </si>
  <si>
    <t>20-16969</t>
  </si>
  <si>
    <t>2016969</t>
  </si>
  <si>
    <t>20-13560</t>
  </si>
  <si>
    <t>2013560</t>
  </si>
  <si>
    <t>20-13562</t>
  </si>
  <si>
    <t>2013562</t>
  </si>
  <si>
    <t>20-2350</t>
  </si>
  <si>
    <t>202350</t>
  </si>
  <si>
    <t>20-16961</t>
  </si>
  <si>
    <t>2016961</t>
  </si>
  <si>
    <t>20-13559</t>
  </si>
  <si>
    <t>2013559</t>
  </si>
  <si>
    <t>20-2990</t>
  </si>
  <si>
    <t>202990</t>
  </si>
  <si>
    <t>20-4033</t>
  </si>
  <si>
    <t>204033</t>
  </si>
  <si>
    <t>20-19818</t>
  </si>
  <si>
    <t>2019818</t>
  </si>
  <si>
    <t>20-13632</t>
  </si>
  <si>
    <t>2013632</t>
  </si>
  <si>
    <t>20-27534</t>
  </si>
  <si>
    <t>2027534</t>
  </si>
  <si>
    <t>20-13906</t>
  </si>
  <si>
    <t>2013906</t>
  </si>
  <si>
    <t>20-11873</t>
  </si>
  <si>
    <t>2011873</t>
  </si>
  <si>
    <t>20-11895</t>
  </si>
  <si>
    <t>2011895</t>
  </si>
  <si>
    <t>20-4355</t>
  </si>
  <si>
    <t>204355</t>
  </si>
  <si>
    <t>20-17133</t>
  </si>
  <si>
    <t>2017133</t>
  </si>
  <si>
    <t>20-2989</t>
  </si>
  <si>
    <t>202989</t>
  </si>
  <si>
    <t>20-12163</t>
  </si>
  <si>
    <t>2012163</t>
  </si>
  <si>
    <t>20-4547</t>
  </si>
  <si>
    <t>204547</t>
  </si>
  <si>
    <t>SUBSIDIADO</t>
  </si>
  <si>
    <t>1-10662</t>
  </si>
  <si>
    <t>110662</t>
  </si>
  <si>
    <t>20-16987</t>
  </si>
  <si>
    <t>2016987</t>
  </si>
  <si>
    <t>20-16990</t>
  </si>
  <si>
    <t>2016990</t>
  </si>
  <si>
    <t>20-6946</t>
  </si>
  <si>
    <t>206946</t>
  </si>
  <si>
    <t>20-11149</t>
  </si>
  <si>
    <t>2011149</t>
  </si>
  <si>
    <t>20-11150</t>
  </si>
  <si>
    <t>2011150</t>
  </si>
  <si>
    <t>20-4911</t>
  </si>
  <si>
    <t>204911</t>
  </si>
  <si>
    <t>20-17379</t>
  </si>
  <si>
    <t>2017379</t>
  </si>
  <si>
    <t>20-16679</t>
  </si>
  <si>
    <t>2016679</t>
  </si>
  <si>
    <t>20-6647</t>
  </si>
  <si>
    <t>206647</t>
  </si>
  <si>
    <t>20-13985</t>
  </si>
  <si>
    <t>2013985</t>
  </si>
  <si>
    <t>20-30945</t>
  </si>
  <si>
    <t>2030945</t>
  </si>
  <si>
    <t>1-05774</t>
  </si>
  <si>
    <t>105774</t>
  </si>
  <si>
    <t>20-27850</t>
  </si>
  <si>
    <t>2027850</t>
  </si>
  <si>
    <t>20-16795</t>
  </si>
  <si>
    <t>2016795</t>
  </si>
  <si>
    <t>20-11019</t>
  </si>
  <si>
    <t>2011019</t>
  </si>
  <si>
    <t>20-16680</t>
  </si>
  <si>
    <t>2016680</t>
  </si>
  <si>
    <t>20-11016</t>
  </si>
  <si>
    <t>2011016</t>
  </si>
  <si>
    <t>20-6645</t>
  </si>
  <si>
    <t>206645</t>
  </si>
  <si>
    <t>20-14141</t>
  </si>
  <si>
    <t>2014141</t>
  </si>
  <si>
    <t>20-3073</t>
  </si>
  <si>
    <t>203073</t>
  </si>
  <si>
    <t>20-16792</t>
  </si>
  <si>
    <t>2016792</t>
  </si>
  <si>
    <t>20-17094</t>
  </si>
  <si>
    <t>2017094</t>
  </si>
  <si>
    <t>20-16575</t>
  </si>
  <si>
    <t>2016575</t>
  </si>
  <si>
    <t>20-16779</t>
  </si>
  <si>
    <t>2016779</t>
  </si>
  <si>
    <t>20-31251</t>
  </si>
  <si>
    <t>2031251</t>
  </si>
  <si>
    <t>20-30902</t>
  </si>
  <si>
    <t>2030902</t>
  </si>
  <si>
    <t>20-16906</t>
  </si>
  <si>
    <t>2016906</t>
  </si>
  <si>
    <t>20-16793</t>
  </si>
  <si>
    <t>2016793</t>
  </si>
  <si>
    <t>20-6646</t>
  </si>
  <si>
    <t>206646</t>
  </si>
  <si>
    <t>20-14421</t>
  </si>
  <si>
    <t>2014421</t>
  </si>
  <si>
    <t>20-16777</t>
  </si>
  <si>
    <t>2016777</t>
  </si>
  <si>
    <t>20-30659</t>
  </si>
  <si>
    <t>2030659</t>
  </si>
  <si>
    <t>20-9548</t>
  </si>
  <si>
    <t>209548</t>
  </si>
  <si>
    <t>20-17554</t>
  </si>
  <si>
    <t>2017554</t>
  </si>
  <si>
    <t>20-27848</t>
  </si>
  <si>
    <t>2027848</t>
  </si>
  <si>
    <t>20-2665</t>
  </si>
  <si>
    <t>202665</t>
  </si>
  <si>
    <t>20-6128</t>
  </si>
  <si>
    <t>206128</t>
  </si>
  <si>
    <t>20-16902</t>
  </si>
  <si>
    <t>2016902</t>
  </si>
  <si>
    <t>20-16046</t>
  </si>
  <si>
    <t>2016046</t>
  </si>
  <si>
    <t>20-30069</t>
  </si>
  <si>
    <t>2030069</t>
  </si>
  <si>
    <t>1-10420</t>
  </si>
  <si>
    <t>110420</t>
  </si>
  <si>
    <t>20-13276</t>
  </si>
  <si>
    <t>2013276</t>
  </si>
  <si>
    <t>20-21865</t>
  </si>
  <si>
    <t>2021865</t>
  </si>
  <si>
    <t>20-10509</t>
  </si>
  <si>
    <t>2010509</t>
  </si>
  <si>
    <t>20-29842</t>
  </si>
  <si>
    <t>2029842</t>
  </si>
  <si>
    <t>20-30895</t>
  </si>
  <si>
    <t>2030895</t>
  </si>
  <si>
    <t>20-12281</t>
  </si>
  <si>
    <t>2012281</t>
  </si>
  <si>
    <t>20-16510</t>
  </si>
  <si>
    <t>2016510</t>
  </si>
  <si>
    <t>20-6644</t>
  </si>
  <si>
    <t>206644</t>
  </si>
  <si>
    <t>20-10196</t>
  </si>
  <si>
    <t>2010196</t>
  </si>
  <si>
    <t>20-2349</t>
  </si>
  <si>
    <t>202349</t>
  </si>
  <si>
    <t>20-13519</t>
  </si>
  <si>
    <t>2013519</t>
  </si>
  <si>
    <t>20-16903</t>
  </si>
  <si>
    <t>2016903</t>
  </si>
  <si>
    <t>20-20148</t>
  </si>
  <si>
    <t>2020148</t>
  </si>
  <si>
    <t>20-9990</t>
  </si>
  <si>
    <t>209990</t>
  </si>
  <si>
    <t>20-28246</t>
  </si>
  <si>
    <t>2028246</t>
  </si>
  <si>
    <t>20-29973</t>
  </si>
  <si>
    <t>2029973</t>
  </si>
  <si>
    <t>1-10317</t>
  </si>
  <si>
    <t>110317</t>
  </si>
  <si>
    <t>20-27197</t>
  </si>
  <si>
    <t>2027197</t>
  </si>
  <si>
    <t>20-14929</t>
  </si>
  <si>
    <t>2014929</t>
  </si>
  <si>
    <t>20-16727</t>
  </si>
  <si>
    <t>2016727</t>
  </si>
  <si>
    <t>20-3697</t>
  </si>
  <si>
    <t>203697</t>
  </si>
  <si>
    <t>20-27330</t>
  </si>
  <si>
    <t>2027330</t>
  </si>
  <si>
    <t>20-4421</t>
  </si>
  <si>
    <t>204421</t>
  </si>
  <si>
    <t>20-15683</t>
  </si>
  <si>
    <t>2015683</t>
  </si>
  <si>
    <t>20-14079</t>
  </si>
  <si>
    <t>2014079</t>
  </si>
  <si>
    <t>20-80</t>
  </si>
  <si>
    <t>2080</t>
  </si>
  <si>
    <t>20-5865</t>
  </si>
  <si>
    <t>205865</t>
  </si>
  <si>
    <t>1-10673</t>
  </si>
  <si>
    <t>110673</t>
  </si>
  <si>
    <t>20-29562</t>
  </si>
  <si>
    <t>2029562</t>
  </si>
  <si>
    <t>1-03633</t>
  </si>
  <si>
    <t>103633</t>
  </si>
  <si>
    <t>20-26205</t>
  </si>
  <si>
    <t>2026205</t>
  </si>
  <si>
    <t>20-27276</t>
  </si>
  <si>
    <t>2027276</t>
  </si>
  <si>
    <t>20-27307</t>
  </si>
  <si>
    <t>2027307</t>
  </si>
  <si>
    <t>20-8078</t>
  </si>
  <si>
    <t>208078</t>
  </si>
  <si>
    <t>20-18953</t>
  </si>
  <si>
    <t>2018953</t>
  </si>
  <si>
    <t>20-18794</t>
  </si>
  <si>
    <t>2018794</t>
  </si>
  <si>
    <t>20-30922</t>
  </si>
  <si>
    <t>2030922</t>
  </si>
  <si>
    <t>1-09730</t>
  </si>
  <si>
    <t>109730</t>
  </si>
  <si>
    <t>20-23708</t>
  </si>
  <si>
    <t>2023708</t>
  </si>
  <si>
    <t>20-1850</t>
  </si>
  <si>
    <t>201850</t>
  </si>
  <si>
    <t>20-7503</t>
  </si>
  <si>
    <t>207503</t>
  </si>
  <si>
    <t>20-27885</t>
  </si>
  <si>
    <t>2027885</t>
  </si>
  <si>
    <t>20-12450</t>
  </si>
  <si>
    <t>2012450</t>
  </si>
  <si>
    <t>1-10316</t>
  </si>
  <si>
    <t>110316</t>
  </si>
  <si>
    <t>20-11922</t>
  </si>
  <si>
    <t>2011922</t>
  </si>
  <si>
    <t>20-7282</t>
  </si>
  <si>
    <t>207282</t>
  </si>
  <si>
    <t>20-6642</t>
  </si>
  <si>
    <t>206642</t>
  </si>
  <si>
    <t>1-09332</t>
  </si>
  <si>
    <t>109332</t>
  </si>
  <si>
    <t>20-10605</t>
  </si>
  <si>
    <t>2010605</t>
  </si>
  <si>
    <t>20-26971</t>
  </si>
  <si>
    <t>2026971</t>
  </si>
  <si>
    <t>20-9552</t>
  </si>
  <si>
    <t>209552</t>
  </si>
  <si>
    <t>1-00621</t>
  </si>
  <si>
    <t>100621</t>
  </si>
  <si>
    <t>20-7498</t>
  </si>
  <si>
    <t>207498</t>
  </si>
  <si>
    <t>20-25271</t>
  </si>
  <si>
    <t>2025271</t>
  </si>
  <si>
    <t>20-5056</t>
  </si>
  <si>
    <t>205056</t>
  </si>
  <si>
    <t>20-27859</t>
  </si>
  <si>
    <t>2027859</t>
  </si>
  <si>
    <t>1-11587</t>
  </si>
  <si>
    <t>111587</t>
  </si>
  <si>
    <t>20-4880</t>
  </si>
  <si>
    <t>204880</t>
  </si>
  <si>
    <t>20-30880</t>
  </si>
  <si>
    <t>2030880</t>
  </si>
  <si>
    <t>20-6643</t>
  </si>
  <si>
    <t>206643</t>
  </si>
  <si>
    <t>20-14701</t>
  </si>
  <si>
    <t>2014701</t>
  </si>
  <si>
    <t>20-25370</t>
  </si>
  <si>
    <t>2025370</t>
  </si>
  <si>
    <t>20-26962</t>
  </si>
  <si>
    <t>2026962</t>
  </si>
  <si>
    <t>1-01217</t>
  </si>
  <si>
    <t>101217</t>
  </si>
  <si>
    <t>20-10663</t>
  </si>
  <si>
    <t>2010663</t>
  </si>
  <si>
    <t>20-11707</t>
  </si>
  <si>
    <t>2011707</t>
  </si>
  <si>
    <t>20-6019</t>
  </si>
  <si>
    <t>206019</t>
  </si>
  <si>
    <t>1-12460</t>
  </si>
  <si>
    <t>112460</t>
  </si>
  <si>
    <t>20-5714</t>
  </si>
  <si>
    <t>205714</t>
  </si>
  <si>
    <t>1-09047</t>
  </si>
  <si>
    <t>109047</t>
  </si>
  <si>
    <t>20-11752</t>
  </si>
  <si>
    <t>2011752</t>
  </si>
  <si>
    <t>20-12307</t>
  </si>
  <si>
    <t>2012307</t>
  </si>
  <si>
    <t>20-10602</t>
  </si>
  <si>
    <t>2010602</t>
  </si>
  <si>
    <t>20-29045</t>
  </si>
  <si>
    <t>2029045</t>
  </si>
  <si>
    <t>20-27825</t>
  </si>
  <si>
    <t>2027825</t>
  </si>
  <si>
    <t>20-12377</t>
  </si>
  <si>
    <t>2012377</t>
  </si>
  <si>
    <t>20-9136</t>
  </si>
  <si>
    <t>209136</t>
  </si>
  <si>
    <t>20-2080</t>
  </si>
  <si>
    <t>202080</t>
  </si>
  <si>
    <t>20-29133</t>
  </si>
  <si>
    <t>2029133</t>
  </si>
  <si>
    <t>20-26300</t>
  </si>
  <si>
    <t>2026300</t>
  </si>
  <si>
    <t>20-19874</t>
  </si>
  <si>
    <t>2019874</t>
  </si>
  <si>
    <t>20-10588</t>
  </si>
  <si>
    <t>2010588</t>
  </si>
  <si>
    <t>20-12838</t>
  </si>
  <si>
    <t>2012838</t>
  </si>
  <si>
    <t>20-11204</t>
  </si>
  <si>
    <t>2011204</t>
  </si>
  <si>
    <t>20-26683</t>
  </si>
  <si>
    <t>2026683</t>
  </si>
  <si>
    <t>20-4532</t>
  </si>
  <si>
    <t>204532</t>
  </si>
  <si>
    <t>20-21894</t>
  </si>
  <si>
    <t>2021894</t>
  </si>
  <si>
    <t>20-30868</t>
  </si>
  <si>
    <t>2030868</t>
  </si>
  <si>
    <t>20-23995</t>
  </si>
  <si>
    <t>2023995</t>
  </si>
  <si>
    <t>20-10555</t>
  </si>
  <si>
    <t>2010555</t>
  </si>
  <si>
    <t>20-12441</t>
  </si>
  <si>
    <t>2012441</t>
  </si>
  <si>
    <t>20-9568</t>
  </si>
  <si>
    <t>209568</t>
  </si>
  <si>
    <t>20-12371</t>
  </si>
  <si>
    <t>2012371</t>
  </si>
  <si>
    <t>20-10640</t>
  </si>
  <si>
    <t>2010640</t>
  </si>
  <si>
    <t>20-13454</t>
  </si>
  <si>
    <t>2013454</t>
  </si>
  <si>
    <t>20-14579</t>
  </si>
  <si>
    <t>2014579</t>
  </si>
  <si>
    <t>20-26785</t>
  </si>
  <si>
    <t>2026785</t>
  </si>
  <si>
    <t>20-26321</t>
  </si>
  <si>
    <t>2026321</t>
  </si>
  <si>
    <t>20-10540</t>
  </si>
  <si>
    <t>2010540</t>
  </si>
  <si>
    <t>20-27847</t>
  </si>
  <si>
    <t>2027847</t>
  </si>
  <si>
    <t>20-11622</t>
  </si>
  <si>
    <t>2011622</t>
  </si>
  <si>
    <t>20-24894</t>
  </si>
  <si>
    <t>2024894</t>
  </si>
  <si>
    <t>20-13622</t>
  </si>
  <si>
    <t>2013622</t>
  </si>
  <si>
    <t>OTROS (SOAT ARP ESCOLARES)</t>
  </si>
  <si>
    <t>20-13292</t>
  </si>
  <si>
    <t>2013292</t>
  </si>
  <si>
    <t>20-10623</t>
  </si>
  <si>
    <t>2010623</t>
  </si>
  <si>
    <t>20-2988</t>
  </si>
  <si>
    <t>202988</t>
  </si>
  <si>
    <t>20-7322</t>
  </si>
  <si>
    <t>207322</t>
  </si>
  <si>
    <t>20-21624</t>
  </si>
  <si>
    <t>2021624</t>
  </si>
  <si>
    <t>20-12330</t>
  </si>
  <si>
    <t>2012330</t>
  </si>
  <si>
    <t>20-26239</t>
  </si>
  <si>
    <t>2026239</t>
  </si>
  <si>
    <t>20-12424</t>
  </si>
  <si>
    <t>2012424</t>
  </si>
  <si>
    <t>20-12957</t>
  </si>
  <si>
    <t>2012957</t>
  </si>
  <si>
    <t>20-13789</t>
  </si>
  <si>
    <t>2013789</t>
  </si>
  <si>
    <t>20-24084</t>
  </si>
  <si>
    <t>2024084</t>
  </si>
  <si>
    <t>20-29129</t>
  </si>
  <si>
    <t>2029129</t>
  </si>
  <si>
    <t>20-29988</t>
  </si>
  <si>
    <t>2029988</t>
  </si>
  <si>
    <t>20-12871</t>
  </si>
  <si>
    <t>2012871</t>
  </si>
  <si>
    <t>20-11553</t>
  </si>
  <si>
    <t>2011553</t>
  </si>
  <si>
    <t>20-22621</t>
  </si>
  <si>
    <t>2022621</t>
  </si>
  <si>
    <t>20-11210</t>
  </si>
  <si>
    <t>2011210</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</si>
  <si>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</si>
  <si>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</si>
  <si>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</si>
  <si>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</si>
  <si>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</si>
  <si>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</si>
  <si>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</si>
  <si>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</si>
  <si>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</si>
  <si>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</si>
  <si>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</si>
  <si>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</si>
  <si>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</si>
  <si>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</si>
  <si>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</si>
  <si>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</si>
  <si>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</si>
  <si>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</si>
  <si>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</si>
  <si>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</si>
  <si>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</si>
  <si>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</si>
  <si>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</si>
  <si>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</si>
  <si>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</si>
  <si>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</si>
  <si>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</si>
  <si>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</si>
  <si>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</si>
  <si>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</si>
  <si>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</si>
  <si>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</si>
  <si>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</si>
  <si>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</si>
  <si>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</si>
  <si>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</si>
  <si>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</si>
  <si>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</si>
  <si>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</si>
  <si>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CLINICA VALLE SALUD SAN FERNANDO SAS</t>
  </si>
  <si>
    <t>NIT: 900900754</t>
  </si>
  <si>
    <t>Nombre IPS</t>
  </si>
  <si>
    <t>Prefijo Factura</t>
  </si>
  <si>
    <t>Numero Factura</t>
  </si>
  <si>
    <t>FACT</t>
  </si>
  <si>
    <t>A</t>
  </si>
  <si>
    <t>LLAVE</t>
  </si>
  <si>
    <t>IPS Fecha factura</t>
  </si>
  <si>
    <t>IPS Fecha radicado</t>
  </si>
  <si>
    <t>IPS Valor Factura</t>
  </si>
  <si>
    <t>IPS Saldo Factura</t>
  </si>
  <si>
    <t>Tipo de Contrato</t>
  </si>
  <si>
    <t>Sede / Ciudad</t>
  </si>
  <si>
    <t>Tipo de Prestación</t>
  </si>
  <si>
    <t>Numero de Contrato</t>
  </si>
  <si>
    <t>ESTADO CARTERA ANTERIOR</t>
  </si>
  <si>
    <t>ESTADO EPS 31-12-2024</t>
  </si>
  <si>
    <t>POR PAGAR SAP</t>
  </si>
  <si>
    <t>DOC CONTA</t>
  </si>
  <si>
    <t>ESTADO COVID</t>
  </si>
  <si>
    <t>VALIDACION</t>
  </si>
  <si>
    <t>OBSERVACION</t>
  </si>
  <si>
    <t>ESTADO BOX</t>
  </si>
  <si>
    <t>FECHA FACT</t>
  </si>
  <si>
    <t>FECHA RAD</t>
  </si>
  <si>
    <t>FECHA LIQ</t>
  </si>
  <si>
    <t>FECHA DEV</t>
  </si>
  <si>
    <t>VALOR BRUTO</t>
  </si>
  <si>
    <t>GLOSA PDTE</t>
  </si>
  <si>
    <t>GLOSA ACEPTADA</t>
  </si>
  <si>
    <t>DEVOLUCION</t>
  </si>
  <si>
    <t>Devolucion Aceptada</t>
  </si>
  <si>
    <t>Observacion Devolucion</t>
  </si>
  <si>
    <t>RETE</t>
  </si>
  <si>
    <t>LIQUIDADO POR</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</si>
  <si>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</si>
  <si>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</si>
  <si>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</si>
  <si>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</si>
  <si>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</si>
  <si>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</si>
  <si>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</si>
  <si>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</si>
  <si>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</si>
  <si>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</si>
  <si>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</si>
  <si>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</si>
  <si>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</si>
  <si>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</si>
  <si>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</si>
  <si>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</si>
  <si>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</si>
  <si>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</si>
  <si>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</si>
  <si>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CLINICA VALLE SALUD SAN FERNANDO S.A.S</t>
  </si>
  <si>
    <t xml:space="preserve">'112460', </t>
  </si>
  <si>
    <t>900900754_112460</t>
  </si>
  <si>
    <t>Finalizada</t>
  </si>
  <si>
    <t xml:space="preserve">'111587', </t>
  </si>
  <si>
    <t>900900754_111587</t>
  </si>
  <si>
    <t xml:space="preserve">'110316', </t>
  </si>
  <si>
    <t>900900754_110316</t>
  </si>
  <si>
    <t xml:space="preserve">'110317', </t>
  </si>
  <si>
    <t>900900754_110317</t>
  </si>
  <si>
    <t xml:space="preserve">'2010588', </t>
  </si>
  <si>
    <t>900900754_2010588</t>
  </si>
  <si>
    <t>Factura pendiente en programacion de pago</t>
  </si>
  <si>
    <t xml:space="preserve">'206183', </t>
  </si>
  <si>
    <t>900900754_206183</t>
  </si>
  <si>
    <t>Factura devuelta</t>
  </si>
  <si>
    <t>Devuelta</t>
  </si>
  <si>
    <t>MIGRACION: SE DEVUELVE FACTURA ACCIDENTE TRANSITO GESTIONAR LA CERTIFACON TOPE SUPERADO PARA PODER DAR TRAMITE PAGO POR EPS. GESTIO NAR LA AUTORIZAICON CON EL AREA ENCARGADA DAR RESPUESTA A ES TA DEVOLUCION CUANDO TENGAN LA CERTIFCACION TOPE SUPERADO Y CUANDO TENGAN LA AUT DE 15 DIGITOS PARA PODER PAGAR.MILENA</t>
  </si>
  <si>
    <t xml:space="preserve">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t>
  </si>
  <si>
    <t>AUTORIZACION</t>
  </si>
  <si>
    <t>NULL</t>
  </si>
  <si>
    <t>Ambulatorio</t>
  </si>
  <si>
    <t xml:space="preserve">'2013560', </t>
  </si>
  <si>
    <t>900900754_2013560</t>
  </si>
  <si>
    <t>MIGRACION: AUT_DEVOLUCION DE FACTURA CON SOPORTES COMPLETOS:1. NO SE EVIDENCIA AUTORIZACIN PARA LOS SERVICIOS FACTURADOS 2. SIN OBJECCIONES DE PERTINENCIA MEDICA KEVIN YALANDA</t>
  </si>
  <si>
    <t xml:space="preserve">AUT_DEVOLUCION DE FACTURA CON SOPORTES COMPLETOS: 1. NO SE EVIDENCIA AUTORIZACIN PARA LOS SERVICIOS FACTURADOS          2. SIN OBJECCIONES DE PERTINENCIA MEDICA KEVIN YALANDA                                                                                                                                                                                                                                                                                                                                                                                                                                                                                                                                                                  </t>
  </si>
  <si>
    <t xml:space="preserve">'2017133', </t>
  </si>
  <si>
    <t>900900754_2017133</t>
  </si>
  <si>
    <t>MIGRACION: AUTORIZACION: SE REALIZA DEVOLUCION DE LA FACTURA, AL VALIDAR INFORMACION NO SE EVIDENCIA AUTORIZACION (NAP DE 15 DIGITO S) PARA LOS SERVICIOS FACTURADOS, NO SE EVIDENCIA TRAZABILID AD DEL ENVIO DE LOS CORREOS Y ANEXOS BAJO EL MARCO NORMATIVO PARA SOLICITUD DE AUTORIZACION. CLAUDIA DIAZ</t>
  </si>
  <si>
    <t xml:space="preserve">AUTORIZACION: SE REALIZA DEVOLUCION DE LA FACTURA AL VALIDA R INFORMACION NO SE EVIDENCIA AUTORIZACION (NAP DE 15 DIGITS) PARA LOS SERVICIOS FACTURADOS NO SE EVIDENCIA TRAZABILID AD DEL ENVIO DE LOS CORREOS Y ANEXOS BAJO EL MARCO NORMATIVPARA SOLICITUD DE AUTORIZACION. CLAUDIA DIAZ                                                                                                                                                                                                                                                                                                                                                                                                                                                                                                                </t>
  </si>
  <si>
    <t xml:space="preserve">'2027850', </t>
  </si>
  <si>
    <t>900900754_2027850</t>
  </si>
  <si>
    <t>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t>
  </si>
  <si>
    <t>Servicios ambulatorios</t>
  </si>
  <si>
    <t xml:space="preserve">'2011016', </t>
  </si>
  <si>
    <t>900900754_2011016</t>
  </si>
  <si>
    <t>MIGRACION: AUT SE DEVUELVE FACTURA NO HAY AUTORIZACION PARA EL SERVICIO FACTURADO GESTIONAR CON  EL AREA ENCARGADA.MILENA</t>
  </si>
  <si>
    <t xml:space="preserve">AUT SE DEVUELVE FACTURA NO HAY AUTORIZACION PARA EL SERVICIO  FACTURADO GESTIONAR CON  EL AREA ENCARGADA.MILENA                                                                                                                                                                                                                                                                                                                                                                                                                                                                                                                                                                                                                                 </t>
  </si>
  <si>
    <t xml:space="preserve">'206645', </t>
  </si>
  <si>
    <t>900900754_206645</t>
  </si>
  <si>
    <t>MIGRACION: SE DEVUELVE FACTURA ACCIDENTE TRANSITO ENVIAR LA CERTIFICACION DE TOPE SUPERADO DE LA ASEGURADOR SEGRUROS DEL ESTADO PAR A PODER DAR PAGO POR EPS. GESTIONAR LA AUTORIZACION CON EL A REA ENCARGAD DE AUT EPS.DAR RESPUESTA  A ESTA DEVOLUCION CUN CUANDO TENGAN LA CERTIFICACION TOPE SUPERDO Y CUANDO TENGAN LA AUT DE 15 DIGITOS DE EPS. MILENA</t>
  </si>
  <si>
    <t xml:space="preserve">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t>
  </si>
  <si>
    <t xml:space="preserve">'2017094', </t>
  </si>
  <si>
    <t>900900754_2017094</t>
  </si>
  <si>
    <t>MIGRACION: AUTORIZACION: SE REALIZA DEVOLUCION DE LA FACTURA, AL VALIDAR INFORMACION NO SE EVIDENCIA AUTORIZACION (NAP DE 15 DIGITO S) PARA LOS SERVICIOS FACTURADOS, NO SE EVIDENCIA TRAZABILID AD DE ENVIO DE CORREOS Y ANEXOS BAJO EL MARCO NORMATIVO, SER VICIOS 890602 ATENCION DIARIA INTRAHOSPITALARIA POR ESPECIAL ISTA DEL PACIENTE NO QUIRURGICO CANT 2- 890402 INTERNCONSULT A MEDICA ESPECIALIZADA  AMBULATORIA, NO FACTURABLE POR DIAGN OSTICO DEL PACIENTE. - MEDICAMENTO QUETIAPINA 25MG TAB NO JU STIFICADO, NO TIENE NADA QUE VER CON EL DIAGNOSTICO DEL PACI ENTE. PACIENTE DIAGNOSTICADO CON DIABETICO E HIPERTENSO. CLA UDIA DIAZ</t>
  </si>
  <si>
    <t xml:space="preserve">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t>
  </si>
  <si>
    <t xml:space="preserve">'2031251', </t>
  </si>
  <si>
    <t>900900754_2031251</t>
  </si>
  <si>
    <t>Se realiza devolucion de la factura, no cuenta con autorizacion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t>
  </si>
  <si>
    <t>Servicios hospitalarios</t>
  </si>
  <si>
    <t>Hospitalario</t>
  </si>
  <si>
    <t xml:space="preserve">'2030902', </t>
  </si>
  <si>
    <t>900900754_2030902</t>
  </si>
  <si>
    <t>Se realiza devolucion de la factura, no cuenta con autorizacion para los servicios facturados por faovr validar con el area encargada para solicitud de autorizacion. No se evidencia envio de correos y anexos bajo el marco normativo. Una vez subsanada la devolucion la factura queda sujeta  a auditoria integral.</t>
  </si>
  <si>
    <t xml:space="preserve">'2016906', </t>
  </si>
  <si>
    <t>900900754_2016906</t>
  </si>
  <si>
    <t>MIGRACION: AUTORIZACION, SE REALIZA DEVOLUCION DE LA FACTURA, AL MOMENTO DE VALIDAR INFORMACION NO SE EVIDENCIA AUTORIZACION (NAP D E 15 DIGITOS) PARA LOS SERVICIOS FACTURADOS, POR FAVOR VALID R CON EL AREA ENCARGADA PARA SU DEBIDA GESTION CAPAUTORIZACI ONES@EPSDELAGENTE.COM.CO  CLAUDIA DIAZ</t>
  </si>
  <si>
    <t xml:space="preserve">AUTORIZACION, SE REALIZA DEVOLUCION DE LA FACTURA, AL MOMENT O DE VALIDAR INFORMACION NO SE EVIDENCIA AUTORIZACION (NAP E 15 DIGITOS) PARA LOS SERVICIOS FACTURADOS, POR FAVOR VALID R CON EL AREA ENCARGADA PARA SU DEBIDA GESTION CAPAUTORIZACONES@EPSDELAGENTE.COM.CO                                                                                                CLAUDIA DIAZ                                                                                                                                                                                                                                                                                                                                                            </t>
  </si>
  <si>
    <t xml:space="preserve">'209548', </t>
  </si>
  <si>
    <t>900900754_209548</t>
  </si>
  <si>
    <t>MIGRACION: SE DEVUELVE FACTURA DEBEN DE GESTIONAR LA AUTORIZACION PARAEL SERVICIO SE VALIDA Y NO TIENE GENERACION DE LA AUT DE 15 DIGITOS PARA PODER DAR TRAMITE DE PAGO . GESTIONAR CON EL AR EA ENCARGADA. MILENA</t>
  </si>
  <si>
    <t xml:space="preserve">SE DEVUELVE FACTURA DEBEN DE GESTIONAR LA AUTORIZACION PARA EL SERVICIO SE VALIDA Y NO TIENE GENERACION DE LA AUT DE 15 DIGITOS PARA PODER DAR TRAMITE DE PAGO . GESTIONAR CON EL AR EA ENCARGADA. MILENA                                                                                                                                                                                                                                                                                                                                                                                                                                                                                                                                       </t>
  </si>
  <si>
    <t xml:space="preserve">'2027848', </t>
  </si>
  <si>
    <t>900900754_2027848</t>
  </si>
  <si>
    <t>Se realiza devolucion de la factura, no cuenta con autorizacion para los servicios facturados, por favor validar con el area encargada para solicitud de autorizacion final del evento.</t>
  </si>
  <si>
    <t xml:space="preserve">'206128', </t>
  </si>
  <si>
    <t>900900754_206128</t>
  </si>
  <si>
    <t>MIGRACION: SE DEVUEVLE FACTURA ACCIDENTE TRANSITO ENVIAR LA CERTIFICACION TOPE SUPERADO QUE GENERA LA ASEGURADORA NO REFIEREN EN SO PORTES CUAL ES,GESTIONAR LA AUTORIZACION AL AREA ENCARGADA , DAR RESPUESTA A ESTA DEVOLUCION CUANDO TENGAN LA CERTIFICACI ON DE LA ASEGURADORA PARA DAR TRAMITA POR EPS. Y DAR RESPUET A CUANDO TENGAN LA AUT DE 15 DIGITOS.MILENA</t>
  </si>
  <si>
    <t xml:space="preserve">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t>
  </si>
  <si>
    <t xml:space="preserve">'2016902', </t>
  </si>
  <si>
    <t>900900754_2016902</t>
  </si>
  <si>
    <t>MIGRACION: AUTORIZACION, SE REALIZA DEVOLUCION DE LA FACTURA, AL MOMENT DE VALIDAR INFORMACION NO SE EVIDENCIA AUTORIZACION (NAP DE 15 DIGITOS) PARA LOS SERVICIOS FACTURADOS, POR FAVOR VALIDAR  CN EL AREA ENCARGADA PARA SU DEBIDA GESTION. CLAUDIA DIAZ</t>
  </si>
  <si>
    <t xml:space="preserve">AUTORIZACION, SE REALIZA DEVOLUCION DE LA FACTURA, AL MOMENT  DE VALIDAR INFORMACION NO SE EVIDENCIA AUTORIZACION (NAP D15 DIGITOS) PARA LOS SERVICIOS FACTURADOS, POR FAVOR VALIDAR  CN EL AREA ENCARGADA PARA SU DEBIDA GESTION. CLAUDIA DIAZ                                                                                                                                                                                                                                                                                                                                                                                                                                                                                                 </t>
  </si>
  <si>
    <t xml:space="preserve">'2016046', </t>
  </si>
  <si>
    <t>900900754_2016046</t>
  </si>
  <si>
    <t>MIGRACION: AUTORIZACION:dEVOLUCION DE FACTURA CON SOPORTES COPMLETOS1.No se evidencia autorización para los servicios facturados 2.No se evidencia reporte de solicitud de autorizacion a la eps. Dar gestión con el área encargada y presentar. Kevin Y</t>
  </si>
  <si>
    <t xml:space="preserve">AUTORIZACION:dEVOLUCION DE FACTURA CON SOPORTES COPMLETOS 1.No se evidencia autorización para los servicios facturados  2.No se evidencia reporte de solicitud de autorizacion a la eps. Dar gestión con el área encargada y presentar. Kevin Y                                                                                                                                                                                                                                                                                                                                                                                                                                                                                                 </t>
  </si>
  <si>
    <t xml:space="preserve">'2013276', </t>
  </si>
  <si>
    <t>900900754_2013276</t>
  </si>
  <si>
    <t>Se realiza devolucion de la factura, no cuenta con autorizacion para los servicios facturados, por favor validar con el area encargada para solicitud de autorizacion final del evento. FACTURA SUJETA A AUDITORIA INTEGRAL.</t>
  </si>
  <si>
    <t xml:space="preserve">'2010509', </t>
  </si>
  <si>
    <t>900900754_2010509</t>
  </si>
  <si>
    <t>MIGRACION: AUT SE DEVUELVE FACTURA NO HAY AUTORIZACION PARA EL SERVICIO FACTURADO GESTIONAR CON EL AREA ENCARGADA.MILENA</t>
  </si>
  <si>
    <t xml:space="preserve">AUT SE DEVUELVE FACTURA NO HAY AUTORIZACION PARA EL SERVICIO  FACTURADO GESTIONAR CON EL AREA ENCARGADA.MILENA                                                                                                                                                                                                                                                                                                                                                                                                                                                                                                                                                                                                                                  </t>
  </si>
  <si>
    <t xml:space="preserve">'2029842', </t>
  </si>
  <si>
    <t>900900754_2029842</t>
  </si>
  <si>
    <t xml:space="preserve">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t>
  </si>
  <si>
    <t xml:space="preserve">'2030895', </t>
  </si>
  <si>
    <t>900900754_2030895</t>
  </si>
  <si>
    <t>Se realiza devolucion de la factura, no cuenta con autorizacion para los servicios facturados por favor validar con el area encargada para solicitud de autorizacion final para cierre del evento. No se evidencia el envio de correos y anexos bajo el marco normativo. Una vez subsanada la devolucion la factura queda sujeta a auditoria integral.</t>
  </si>
  <si>
    <t xml:space="preserve">'206644', </t>
  </si>
  <si>
    <t>900900754_206644</t>
  </si>
  <si>
    <t>MIGRACION: SE DEVUELVE FACTURA ACCIDENTE TRANSITO PARA PODER DAR TRAMITE POR LA EPS ENVIAR LA CERTIFICACION DE TOPE SUPERADO DE MUN IAL SEGUROS. DEBEN DE GETIONAR TAMBIEN LA AUTORIZACION CON E L AREA ENCARGADA DE EPS. DAR RESPUESTA A ESTA DEVOLUCION CUA CUANDO TENGAN LA CERTFICACION TOPE SUPERADO Y CUANDO TENGA L A AUTORIZACION DE 15 DIGITOS .MILENA</t>
  </si>
  <si>
    <t xml:space="preserve">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t>
  </si>
  <si>
    <t xml:space="preserve">'2016903', </t>
  </si>
  <si>
    <t>900900754_2016903</t>
  </si>
  <si>
    <t>MIGRACION: AUTORIZACION, SE REALIZA DEVOLUCION DE LA FACTURA, AL MOMENT DE VALIDAR LA INFORMACION NO SE EVIDENCIA AUTORIZACION (NAP  DE 15 DIGITOS) PARA LOS SERVICIOS FACTURADOS, POR FAVOR VAL IDAR CON EL AREA ENCARGADA PARA SU DEBIDA GESTION. CLAUDIA D</t>
  </si>
  <si>
    <t xml:space="preserve">AUTORIZACION, SE REALIZA DEVOLUCION DE LA FACTURA, AL MOMENT  DE VALIDAR LA INFORMACION NO SE EVIDENCIA AUTORIZACION (NA DE 15 DIGITOS) PARA LOS SERVICIOS FACTURADOS, POR FAVOR VAL IDAR CON EL AREA ENCARGADA PARA SU DEBIDA GESTION. CLAUDIA                                                                                                                                                                                                                                                                                                                                                                                                                                                                                                 </t>
  </si>
  <si>
    <t xml:space="preserve">'2020148', </t>
  </si>
  <si>
    <t>900900754_2020148</t>
  </si>
  <si>
    <t>MIGRACION: AUTORIZACION: SE REALIZA DEVOLUCION DE LA FACTURA, AL VALIDAR INFORMAICON NO SE EVIDENCIA AUTORIZACION (NAP DE 15 DIGITO S) PARA LOS SERVICIOS FACTURADOS POR FAVOR VALIDAR CON EL AR EA ENCARGADA. CLAUDIA DIAZ</t>
  </si>
  <si>
    <t xml:space="preserve">AUTORIZACION: SE REALIZA DEVOLUCION DE LA FACTURA AL VALIDA R INFORMAICON NO SE EVIDENCIA AUTORIZACION (NAP DE 15 DIGITS) PARA LOS SERVICIOS FACTURADOS POR FAVOR VALIDAR CON EL AR EA ENCARGADA. CLAUDIA DIAZ                                                                                                                                                                                                                                                                                                                                                                                                                                                                                                                                                                                                                                                                                                                                                                                                                                                                                                                                                                                                                                                                                                                                                                                                                                                                                                                                             </t>
  </si>
  <si>
    <t xml:space="preserve">'2028246', </t>
  </si>
  <si>
    <t>900900754_2028246</t>
  </si>
  <si>
    <t>Se realiza devolucion de la factura, no cuenta con autroizacion para los servicios facturados por favor validar con el area encargada para solicitud final para cierre del evento. FACTURA SUJETA A AUDITORIA INTEGRAL.</t>
  </si>
  <si>
    <t xml:space="preserve">'2029973', </t>
  </si>
  <si>
    <t>900900754_2029973</t>
  </si>
  <si>
    <t>Se realiza devolucion de la factura no cuenta con autorizacion para los servicios facturados por favor validar con el area encargada para solicitud de autorizacion final del evento. FACTURA SUJETA A AUDITORIA INTEGRAL.</t>
  </si>
  <si>
    <t xml:space="preserve">'2027197', </t>
  </si>
  <si>
    <t>900900754_2027197</t>
  </si>
  <si>
    <t xml:space="preserve">'2014929', </t>
  </si>
  <si>
    <t>900900754_2014929</t>
  </si>
  <si>
    <t>Se sostiene devolucion de la factura, no cuenta con autorizacion para los servicios facturados por favor validar con el area encargada. Una vez subsanada la devolucion la factura queda sujeta a auditoria integral.</t>
  </si>
  <si>
    <t>MIGRACION: SE DEVUELVE FACTURA NO HAY AUTORIZACION PARA EL SERVICIO FACTURADO GESTIONAR CON EL AREA ENCARGADA. CLAUDIA</t>
  </si>
  <si>
    <t xml:space="preserve">'2016727', </t>
  </si>
  <si>
    <t>900900754_2016727</t>
  </si>
  <si>
    <t>MIGRACION: AUTORIZACION, SE REALIZA DEVOLUCION DE LA FACTURA, AL MOMENT DE VALIDAR INFORMACION NO SE EVIDENCIA AUTORIZACION (NAP DE  15 DIGITOS) PARA LOS SERVICIOS FACTURADOS, POR FAVOR VALIDA R CON EL AREA ENCARGADA DE GESTION AUTORIZACIONES PARA CONTINUAR CON EL TRAMITE DE LA FACTURA. CLAUDIA DIAZ</t>
  </si>
  <si>
    <t xml:space="preserve">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t>
  </si>
  <si>
    <t xml:space="preserve">'2027330', </t>
  </si>
  <si>
    <t>900900754_2027330</t>
  </si>
  <si>
    <t>Se realiza devolucion de la factura, no cuenta con autorizacion para los servicios facturados por favor validar con el arae encargada para solicitud de autorizacion final del evento. FACTURA SUJETA A AUDITORIA INTEGRAL.</t>
  </si>
  <si>
    <t xml:space="preserve">'204421', </t>
  </si>
  <si>
    <t>900900754_204421</t>
  </si>
  <si>
    <t>MIGRACION: Se devuelve cuenta medica con lo suministraado,porfavor anexar carta de la aseguradora donde la aseguradora certifique t ope,solicitar aut al correo capautorizaciones@epscomfenalcovalle.com.co carolina a</t>
  </si>
  <si>
    <t>Andrea Carolina Arango Cadavid</t>
  </si>
  <si>
    <t xml:space="preserve">SE DEVUELVE CUENTA MEDICA CON LO SUMINISTRAADO,PORFAVOR ANEX AR CARTA DE LA ASEGURADORA DONDE LA ASEGURADORA CERTIFIQUE OPE,SOLICITAR AUT AL CORREO CAPAUTORIZACIONES@EPSCOMFENALCOVALLE.COM.CO CAROLINA A                                                                                                                                                                                                                                                                                                                                                                                                                                                                                                                                      </t>
  </si>
  <si>
    <t xml:space="preserve">'2015683', </t>
  </si>
  <si>
    <t>900900754_2015683</t>
  </si>
  <si>
    <t>MIGRACION: AUT SE DEVUELVE FACTURA NO HAY AUTORIZACION PARA LOS SERVICIOS FACTURADOS GESTIONAR CON EL AREA ENCARGADA CLAUDIA</t>
  </si>
  <si>
    <t xml:space="preserve">AUT SE DEVUELVE FACTURA NO HAY AUTORIZACION PARA LOS SERVICI OS FACTURADOS GESTIONAR CON EL AREA ENCARGADA CLAUDIA                                                                                                                                                                                                                                                                                                                                                                                                                                                                                                                                                                                                                              </t>
  </si>
  <si>
    <t xml:space="preserve">'2029562', </t>
  </si>
  <si>
    <t>900900754_2029562</t>
  </si>
  <si>
    <t>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t>
  </si>
  <si>
    <t xml:space="preserve">'2026205', </t>
  </si>
  <si>
    <t>900900754_2026205</t>
  </si>
  <si>
    <t>Se realiza devolucion de la factura, no cuenta con autorizacion para los servicios facturados por favor validar con el area encargada para solicitud de autorizacion final del evento. FACTURA SUJETA A AUDITORIA INTEGRAL.</t>
  </si>
  <si>
    <t xml:space="preserve">'2027276', </t>
  </si>
  <si>
    <t>900900754_2027276</t>
  </si>
  <si>
    <t>Se realiza devolucion de la factura, no cuenta con autorizacion final del evento por favor validar con el area encargada para solicitud de autorizacion final para cierre del evento. FACTURA SUJETA A AUDITORIA INTEGRAL.</t>
  </si>
  <si>
    <t xml:space="preserve">'2027307', </t>
  </si>
  <si>
    <t>900900754_2027307</t>
  </si>
  <si>
    <t xml:space="preserve">'208078', </t>
  </si>
  <si>
    <t>900900754_208078</t>
  </si>
  <si>
    <t>Se sostiene devolucion de la factura, no cuenta con autroizacion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t>
  </si>
  <si>
    <t xml:space="preserve">'2030922', </t>
  </si>
  <si>
    <t>900900754_2030922</t>
  </si>
  <si>
    <t>Se realiza devolucion de la factura, no cuenta con autorizacion para los servicios facturados, por favor validar con el area encargada para solicitud de autorizacion final para cierre del evento.  No se evidencian envio de anexos y correos bajo el marco normativo. Una vez subsanada la devolucion la factura queda sujeta a auditoria.</t>
  </si>
  <si>
    <t xml:space="preserve">'2027885', </t>
  </si>
  <si>
    <t>900900754_2027885</t>
  </si>
  <si>
    <t>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t>
  </si>
  <si>
    <t xml:space="preserve">'206642', </t>
  </si>
  <si>
    <t>900900754_206642</t>
  </si>
  <si>
    <t>MIGRACION: SE DEVUELVE FACTURA ACCIDENTE TRANSITO DEBEN DE ENVIAR LA CERTIFICAICON DE LA ASEGURADOR PREVISORA CON TOPE SUPERADO PAR A PODER DAR PAGO POR EPS, GESTIONAR LA AUTORIZACION CON EL A REA ENCARGADA,DAR RESPUESTA A ESTA DEVOLUCION CUANDO TENGAN LA CERTIFICACION TOPE SUPERADO. Y CUANDO TENGAN LA AUT DE 15  DIGITOS PARA PODER DAR TRAMITE DE PAGO . MILEA</t>
  </si>
  <si>
    <t xml:space="preserve">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t>
  </si>
  <si>
    <t xml:space="preserve">'2026971', </t>
  </si>
  <si>
    <t>900900754_2026971</t>
  </si>
  <si>
    <t>Se realiza devolucion de la factura, no cuenta con autorizacion para los servicios facturados por favor validar con el area encargada para solicitud de autorizacion final para cierre del evento. FACTURA SUJETA A AUDITORIA INTEGRAL.</t>
  </si>
  <si>
    <t xml:space="preserve">'2025271', </t>
  </si>
  <si>
    <t>900900754_2025271</t>
  </si>
  <si>
    <t xml:space="preserve">'2027859', </t>
  </si>
  <si>
    <t>900900754_2027859</t>
  </si>
  <si>
    <t xml:space="preserve">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t>
  </si>
  <si>
    <t xml:space="preserve">'2030880', </t>
  </si>
  <si>
    <t>900900754_2030880</t>
  </si>
  <si>
    <t>Se realiza devolucion de la factura, no cuenta con autorizacion para los servicios facturados, por favor validar con el area encargada para solicitud de autorizacion final para cierre del evento. No se evidencia envio de correos y anexos bajo el marco normativo para solicitud de autorizacion por los servicios facturados. No se evidencian correos de notificacion de superacion tope soat segun HC indica paciente ingresa por accidente de transito. Una vez subsanada la devolucion la factura queda sujeta a auditoria integral.</t>
  </si>
  <si>
    <t xml:space="preserve">'206643', </t>
  </si>
  <si>
    <t>900900754_206643</t>
  </si>
  <si>
    <t>MIGRACION: SE DEVUEVLE FACTURA ACCIDENTE TRANSITO GESTIONAR LA ERTIFICACION DE TOPE SUPERADO DE LA ASEGURADOR AXA COLPATRIA PARA PO DER DAR TRAMITE PAGO POR LA EPS. GESTIONAR LA AUTORIZACION C N EL AREA ENCARGADA PARA DAR PAGO. DAR RESPUESTA A ESTA DEVO LUCION CUANDO TENGAN LA CERTIFICACION TOPE DE COLPATRIA. Y C ANDO TENGAN LA AUTORIZACION DE 15 DIGITOS PARA PODER DAR TRA MITE DE PAGO.MILENA</t>
  </si>
  <si>
    <t xml:space="preserve">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t>
  </si>
  <si>
    <t xml:space="preserve">'2014701', </t>
  </si>
  <si>
    <t>900900754_2014701</t>
  </si>
  <si>
    <t>MIGRACION: AUT SE DEVUELVE FACTURA NO HAY AUTORIZAICON PARA EL SERVICIO FACTURADO GESTIONAR CON EL AREA ENCARGADA.CLAUDIA</t>
  </si>
  <si>
    <t xml:space="preserve">AUT SE DEVUELVE FACTURA NO HAY AUTORIZAICON PARA EL SERVICIO  FACTURADO GESTIONAR CON EL AREA ENCARGADA.CLAUDIA                                                                                                                                                                                                                                                                                                                                                                                                                                                                                                                                                                                                                                 </t>
  </si>
  <si>
    <t xml:space="preserve">'2025370', </t>
  </si>
  <si>
    <t>900900754_2025370</t>
  </si>
  <si>
    <t xml:space="preserve">'2026962', </t>
  </si>
  <si>
    <t>900900754_2026962</t>
  </si>
  <si>
    <t>Se realiza devolucion de la factura, no cuenta con autorizacion para los servicios facturados por favor validar con el area encargada para solicitar la autorizacion final para cierre del evento. FACTURA SUJETA A AUDITORIA INTEGRAL.</t>
  </si>
  <si>
    <t xml:space="preserve">'2012307', </t>
  </si>
  <si>
    <t>900900754_2012307</t>
  </si>
  <si>
    <t>MIGRACION: SE REALIZA DEVOLUCION DE LA FACTURA, AL MOMENTO DE VALIDAR L INFORMACION NO SE EVIDENCIA AUTORIZACION (NAP DE 15 DIGITOS PARA LOS SERVICIOS FACTURADOS, POR FAVOR VALIDAR CON EL AREA  ENCARGADA (CAP AUTORIZACIONES) PARA CONTINUAR CON EL TRAMIT E DE LA FACTURA. PAMP CLAUDIA DIAZ</t>
  </si>
  <si>
    <t xml:space="preserve">SE REALIZA DEVOLUCION DE LA FACTURA, AL MOMENTO DE VALIDAR L  INFORMACION NO SE EVIDENCIA AUTORIZACION (NAP DE 15 DIGITOPARA LOS SERVICIOS FACTURADOS, POR FAVOR VALIDAR CON EL AREA  ENCARGADA (CAP AUTORIZACIONES) PARA CONTINUAR CON EL TRAMIE DE LA FACTURA. PAMP CLAUDIA DIAZ                                                                                                                                                                                                                                                                                                                                                                                                                                                              </t>
  </si>
  <si>
    <t xml:space="preserve">'2029045', </t>
  </si>
  <si>
    <t>900900754_2029045</t>
  </si>
  <si>
    <t xml:space="preserve">'2027825', </t>
  </si>
  <si>
    <t>900900754_2027825</t>
  </si>
  <si>
    <t xml:space="preserve">'2012377', </t>
  </si>
  <si>
    <t>900900754_2012377</t>
  </si>
  <si>
    <t>MIGRACION: SE REALIZA DEVOLUCION DE LA FACTURA, AL MOMENTO DE VALIDAR LA INFORMACION NO SE EVIDENCIA AUTORIZACION (NAP DE 15 DIGITO S) PARA LOS SERVICIOS DE HOSPITALIZACION, ESTANCIA Y PROCEDI MIENTOS FACTURADOS POR FAVOR VALIDAR CON EL AREA ENCARGADA (CAP AUTORIZACIONES) PARA CONTINUAR CON EL TRAMITE DE LA FAC TURA. PENDIENTE AMP.    CLAUDIA DIAZ</t>
  </si>
  <si>
    <t xml:space="preserve">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t>
  </si>
  <si>
    <t xml:space="preserve">'2029133', </t>
  </si>
  <si>
    <t>900900754_2029133</t>
  </si>
  <si>
    <t>Se realiza devolucion de la factura, al validar informacion no se evidencia autorizacion para los servicios facturados  por favor validar con el area encargada para solicitud de autorizacion final del evento. FACTURA SUJETA  A AUDITORIA INTEGRAL.</t>
  </si>
  <si>
    <t xml:space="preserve">'2026300', </t>
  </si>
  <si>
    <t>900900754_2026300</t>
  </si>
  <si>
    <t>Se realiza devolucion de la factura, no cuenta con autorizacion para los servicios facturados por favor validar con el area encargada para solicitud de autorizacion final de evento. FACTRUA SUJETA A AUDITORIA INTEGRAL.</t>
  </si>
  <si>
    <t xml:space="preserve">'2026683', </t>
  </si>
  <si>
    <t>900900754_2026683</t>
  </si>
  <si>
    <t xml:space="preserve">'204532', </t>
  </si>
  <si>
    <t>900900754_204532</t>
  </si>
  <si>
    <t>Se sostiene devolucion de la factura, de acuerdo a la respuesta emitida por la IPS  se realiza auditoria y no se evidencia notificacion de superacion tope soat a COMFENALCO EPS segun carta de certificacion emitida por la IPS el paciente supero tope Soat el dia 01/03/2021 no se evidencian correos bajo el marco normativo de esta fecha. por favor validar con el area encargada para solicitud de autorizacion final para cierre del evento. Se valida soporte por soporte y no se evidencia adjunto la factura de compra del material utilizado en procedimientos quirurgicos. Una vez subsanada la devolucion la factura queda sujeta a auditoria integral.</t>
  </si>
  <si>
    <t xml:space="preserve">'2021894', </t>
  </si>
  <si>
    <t>900900754_2021894</t>
  </si>
  <si>
    <t>Se sostiene devolucion de la factura, al validar no se evidencia autorizacion para los servicios facturdos por favor validaar con el area encargada.</t>
  </si>
  <si>
    <t>Se realiza devolucion de la factura, al validar informacion no se evidencia autorizacion para los servcios facturados, por favor validar con el area encargada para continuar tramite de la factura. FACTURA SUJETA A AUDITORIA PERTINENTE Y ADMINISTRATIVA</t>
  </si>
  <si>
    <t xml:space="preserve">'2030868', </t>
  </si>
  <si>
    <t>900900754_2030868</t>
  </si>
  <si>
    <t>Se realiza devolucion de la factura no cuenta con autorizacion para los servicios facturados, por favor validar con el area encargada para solicitud de autorizacion final para cierre del evento. Una vez subsanada la devolucion la factura queda sujeta a auditoria integral.</t>
  </si>
  <si>
    <t xml:space="preserve">'2023995', </t>
  </si>
  <si>
    <t>900900754_2023995</t>
  </si>
  <si>
    <t>Se sostiene devolucion de la factura, no cuenta con autorizacion para los servicios facturados por favor validar con el area encargada par solicitud de autorizacion final para cierre del evento. Una vez subsanada la devolucion la factura queda sujeta a auditoria integral.</t>
  </si>
  <si>
    <t xml:space="preserve">'2012371', </t>
  </si>
  <si>
    <t>900900754_2012371</t>
  </si>
  <si>
    <t>MIGRACION: SE REALIZA DEVOLUCION DE LA FACTURA, AL MOMENTO DE VALIDAR LA INFORMACION NO SE EVIDENCIA AUTORIZACION (NAP DE 15 DIGITO S) POR LOS SERVICIOS FACTURADOS, POR FAVOR VALIDAR CON EL AR EA ENCARGADA (CAP AUTORIZACIONES) PARA CONTINUAR CON EL TRAM ITE DE LA FACTURA. PAMP CLAUDIA DIAZ</t>
  </si>
  <si>
    <t xml:space="preserve">SE REALIZA DEVOLUCION DE LA FACTURA, AL MOMENTO DE VALIDAR L A INFORMACION NO SE EVIDENCIA AUTORIZACION (NAP DE 15 DIGITS) POR LOS SERVICIOS FACTURADOS, POR FAVOR VALIDAR CON EL AR EA ENCARGADA (CAP AUTORIZACIONES) PARA CONTINUAR CON EL TRAITE DE LA FACTURA. PAMP CLAUDIA DIAZ                                                                                                                                                                                                                                                                                                                                                                                                                                                            </t>
  </si>
  <si>
    <t xml:space="preserve">'2026785', </t>
  </si>
  <si>
    <t>900900754_2026785</t>
  </si>
  <si>
    <t xml:space="preserve">Se realiza devolucion de la factura, no se evidencia autorizacion para los servicios facturados por favor validar con el area encargada para solicitud de autorizacion final del evento. FACTURA SUJETA AUDITORIA INTEGRAL. </t>
  </si>
  <si>
    <t xml:space="preserve">'2026321', </t>
  </si>
  <si>
    <t>900900754_2026321</t>
  </si>
  <si>
    <t>Se realiza devolucion de la factura, no se evidencia autorizacion para los servicios facturados por favor validar con el area encargada para solicitud de autorizacion final del evento. FACTURA SUJETA AUDITORIA INTEGRAL.</t>
  </si>
  <si>
    <t xml:space="preserve">'2027847', </t>
  </si>
  <si>
    <t>900900754_2027847</t>
  </si>
  <si>
    <t>Se realiza devolucion de la factura, al validar informacion no se evidencia autorizacion para los servicios facturados por favor validar con el area encargada para solicitud de autorizacion final para cierre del evento. FACTURA SUJETA A AUDITORIA INTEGRAL.</t>
  </si>
  <si>
    <t xml:space="preserve">'2024894', </t>
  </si>
  <si>
    <t>900900754_2024894</t>
  </si>
  <si>
    <t>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t>
  </si>
  <si>
    <t xml:space="preserve">'2013622', </t>
  </si>
  <si>
    <t>900900754_2013622</t>
  </si>
  <si>
    <t>Se sostiene devolucion de la factura, no cuenta con autorizacion para los servicios facturados por favor validar con el area encargada para solicitud de autorizacion final para cierre del evento. Una ve subsanada la devolucion la factura queda sujeta a auditoria integral.</t>
  </si>
  <si>
    <t xml:space="preserve">'2013292', </t>
  </si>
  <si>
    <t>900900754_2013292</t>
  </si>
  <si>
    <t>Se sostiene devolucio de la factura, no cuenta con autorizacion para los servicios facturados por favor validar con el area encargada para solicitud de autroizacion para cierre final del evento. Una vez subsanada la devolucion la factura quedab sujeta a auditoria integral.</t>
  </si>
  <si>
    <t xml:space="preserve">'202988', </t>
  </si>
  <si>
    <t>900900754_202988</t>
  </si>
  <si>
    <t xml:space="preserve">Se sostiene devolucion de la factura, no se evidencia autorizacion para los servicios facturados por favor validar con el area encargada para solicitud de autorizacion final para cierre del evento. Una vez subsanada la devolucion la factura queda sujeta a auditoria integral.  </t>
  </si>
  <si>
    <t xml:space="preserve">'2021624', </t>
  </si>
  <si>
    <t>900900754_2021624</t>
  </si>
  <si>
    <t>Se sostiene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UNA VEZ SUBSANADA LA DEVOLUCION LA FACTURA QUEDA SUJETA A AUDITORIA INTEGRAL.</t>
  </si>
  <si>
    <t xml:space="preserve">'2012330', </t>
  </si>
  <si>
    <t>900900754_2012330</t>
  </si>
  <si>
    <t>Se sostiene devolucion de la factura, al validar no se evidencia autroizacion para los servicios facturados por favor validar con el area encargada. Una vez subsanada la devolucion la factura queda sujeta a auditoria integral.</t>
  </si>
  <si>
    <t xml:space="preserve">'2026239', </t>
  </si>
  <si>
    <t>900900754_2026239</t>
  </si>
  <si>
    <t>Se sostiene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Una vez subsanada la devolucion la factura queda sujeta a auditoria pertinente y administrativa.</t>
  </si>
  <si>
    <t xml:space="preserve">'2012424', </t>
  </si>
  <si>
    <t>900900754_2012424</t>
  </si>
  <si>
    <t>Se sostiene devolucion de la factura, al validar no se evidencia autorizacion para los servicios facturados, por favor validar con el area encargada. Una vez subsanada la devolucion la factura queda sujeta a auditoria integral.</t>
  </si>
  <si>
    <t xml:space="preserve">'2012957', </t>
  </si>
  <si>
    <t>900900754_2012957</t>
  </si>
  <si>
    <t>MIGRACION: AUT: SE REALIZA DEVOLUCION DE LA FACTURA, AL MOMENTO DE VALIDAR INFORMACION NO SE EVIDENCIA AUTORIZACION (NAP DE 15 DIGI TOS) PARA LOS SERVICIOS FACTURADOS (ESTANCIA/PROCEDIMIENTOS QUIRURGICOS)POR FAVOR TENER EN CUENTA NO SE EVIDENCIAN COMPLETOS LOS PARACLINICOS FACTURADOS, POR FAVOR LOS SOPORTE S DEBEN VENIR LEGIBLES, LA MAYORIA SE ENCUENTRAN ALGO BORROS OS Y DIFICULTA LA AUDITORIA. CLAUDIA DIAZ</t>
  </si>
  <si>
    <t xml:space="preserve">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t>
  </si>
  <si>
    <t xml:space="preserve">'2013789', </t>
  </si>
  <si>
    <t>900900754_2013789</t>
  </si>
  <si>
    <t xml:space="preserve">'2024084', </t>
  </si>
  <si>
    <t>900900754_2024084</t>
  </si>
  <si>
    <t>Se sostiene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t>
  </si>
  <si>
    <t xml:space="preserve">'2029129', </t>
  </si>
  <si>
    <t>900900754_2029129</t>
  </si>
  <si>
    <t xml:space="preserve">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t>
  </si>
  <si>
    <t xml:space="preserve">'2029988', </t>
  </si>
  <si>
    <t>900900754_2029988</t>
  </si>
  <si>
    <t xml:space="preserve">'2012871', </t>
  </si>
  <si>
    <t>900900754_2012871</t>
  </si>
  <si>
    <t>MIGRACION: DEVOLUCION, AL MOMENTO DE VALIDAR INFORMACION NO SE EVIDENCIA AUTORIZACION (NAP DE 15 DIGITOS) PARA LOS SERVICIOS FACTUR ADOS, POR FAVOR TENER EN CUENTA LOS SOPORTES DE MANENO DIARI O EN UCI ESTAN ILEGIBLES, NO SE EVIDENCIA COMPLETOS LOS SOPO RTES DE AYUDAS DIAGNOSTIVOS FACTURADOS, POR FAVOR VALIDAR TA RIFAS. PENDIENTE AUDITORIA MEDICA DE PERTINENCIA. NO SE EVID ENCIA CARTA POR PARTE DE LA ASEGURADORA INDICANDO EL AGOTAMI ENTO DE LA POLIZA (SE REQUIERE PARA AUDITORIA DE LA CUENTA) CLAUDIA DIAZ</t>
  </si>
  <si>
    <t xml:space="preserve">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t>
  </si>
  <si>
    <t xml:space="preserve">'2022621', </t>
  </si>
  <si>
    <t>900900754_2022621</t>
  </si>
  <si>
    <t>Se sostiene devolucion de la factura, de acuerdo a respuesta emitida por la IPS no se evidencia autorizacion para los servicios facturados por favor validar con el area encargada. Una vez subsanada la devolucion la factura queda sujeta a auditoria integral.</t>
  </si>
  <si>
    <t xml:space="preserve">'2013632', </t>
  </si>
  <si>
    <t>900900754_2013632</t>
  </si>
  <si>
    <t>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t>
  </si>
  <si>
    <t>FACTURACION</t>
  </si>
  <si>
    <t xml:space="preserve">'2016575', </t>
  </si>
  <si>
    <t>900900754_2016575</t>
  </si>
  <si>
    <t>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t>
  </si>
  <si>
    <t xml:space="preserve">'2016969', </t>
  </si>
  <si>
    <t>900900754_2016969</t>
  </si>
  <si>
    <t>MIGRACION: NO PBS, SE REALIZA DEVOLUCION DE LA FACTURA, AL MOMENTO DE VLIDAR INFORMACION NO SE EVIDENCIA REPORTE DE LA TECNOLOGIA N O PBS EN LA WEB SERVICE (MIPRES 2.0) POR FAVOR VALIDAR INFOR MACION. CLAUDIA DIAZ</t>
  </si>
  <si>
    <t xml:space="preserve">NO PBS SE REALIZA DEVOLUCION DE LA FACTURA AL MOMENTO DE V LIDAR INFORMACION NO SE EVIDENCIA REPORTE DE LA TECNOLOGIA O PBS EN LA WEB SERVICE (MIPRES 2.0) POR FAVOR VALIDAR INFOR MACION. CLAUDIA DIAZ                                                                                                                                                                                                                                                                                                                                                                                                                                                                                                                                                                                                   </t>
  </si>
  <si>
    <t>NO PBS</t>
  </si>
  <si>
    <t xml:space="preserve">'204355', </t>
  </si>
  <si>
    <t>900900754_204355</t>
  </si>
  <si>
    <t>MIGRACION: SE DEVUELVE FACTURA NO POS REVISAR EN LA WEB SERVICIO LA FECA DE SUMINSITRO ETA MALA Y REVISAR EN EL MODULO DE FACTURACI ON LOS DATOS NO PASO APTA PARA PAGO.MILENA</t>
  </si>
  <si>
    <t xml:space="preserve">SE DEVUELVE FACTURA NO POS REVISAR EN LA WEB SERVICIO LA FEC A DE SUMINSITRO ETA MALA Y REVISAR EN EL MODULO DE FACTURACON LOS DATOS NO PASO APTA PARA PAGO.MILENA                                                                                                                                                                                                                                                                                                                                                                                                                                                                                                                                                                              </t>
  </si>
  <si>
    <t xml:space="preserve">'2012163', </t>
  </si>
  <si>
    <t>900900754_2012163</t>
  </si>
  <si>
    <t>Se realiza devolucion de la factura, no se evidencia codigo MIPRES en el detalle de la factura, debe venir relacionado. No se evidencia reporte en la web service (MIPRES 2.0) de la tecnologia no pbs.</t>
  </si>
  <si>
    <t xml:space="preserve">'2016987', </t>
  </si>
  <si>
    <t>900900754_2016987</t>
  </si>
  <si>
    <t>MIGRACION: NO PBS, SE REALIZA DEVOLUCION DE LA FACTURA, AL MOMENTO DE VALIDAR INFORMACION NO SE EVIDENCIA REPORTE DE LA TECNOLOGIA NO PBS EN LA WEB SERVICE (MIPRES 2.0) POR FAVOR VALIDAR INFO RMACION. CLAUDIA DIAZ</t>
  </si>
  <si>
    <t xml:space="preserve">NO PBS SE REALIZA DEVOLUCION DE LA FACTURA AL MOMENTO DE V ALIDAR INFORMACION NO SE EVIDENCIA REPORTE DE LA TECNOLOGIANO PBS EN LA WEB SERVICE (MIPRES 2.0) POR FAVOR VALIDAR INFO RMACION. CLAUDIA DIAZ                                                                                                                                                                                                                                                                                                                                                                                                                                                                                                                                                                                                  </t>
  </si>
  <si>
    <t xml:space="preserve">'2016990', </t>
  </si>
  <si>
    <t>900900754_2016990</t>
  </si>
  <si>
    <t>MIGRACION: NO PBS, SE REALIZA DEVOLUCION DE LA FACTURA, AL MOMENTO DE VALIDAR INFORMACION NO SE EVIDENCIA REPORTE DE LA TECNOLOGIA NO PBS EN LA WEB SERVICE (MIPRES 2.0) POR FAVOR VALIDAR INFO MACION. CLAUDIA DIAZ</t>
  </si>
  <si>
    <t xml:space="preserve">NO PBS SE REALIZA DEVOLUCION DE LA FACTURA AL MOMENTO DE V ALIDAR INFORMACION NO SE EVIDENCIA REPORTE DE LA TECNOLOGIANO PBS EN LA WEB SERVICE (MIPRES 2.0) POR FAVOR VALIDAR INFO MACION. CLAUDIA DIAZ                                                                                                                                                                                                                                                                                                                                                                                                                                                                                                                                                                                                   </t>
  </si>
  <si>
    <t xml:space="preserve">'206946', </t>
  </si>
  <si>
    <t>900900754_206946</t>
  </si>
  <si>
    <t>MIGRACION: SE DEVUELVE FACTURA NO POS AUT 212676057291290 SE VALIDA ENLA WEB SERVICE NO APTA PARA PAGO NO ESTA REPORTADA EN LA WEB SERVICE.MILENA</t>
  </si>
  <si>
    <t xml:space="preserve">SE DEVUELVE FACTURA NO POS AUT 212676057291290 SE VALIDA EN LA WEB SERVICE NO APTA PARA PAGO NO ESTA REPORTADA EN LA WEBSERVICE.MILENA                                                                                                                                                                                                                                                                                                                                                                                                                                                                                                                                                                                                          </t>
  </si>
  <si>
    <t xml:space="preserve">'2013985', </t>
  </si>
  <si>
    <t>900900754_2013985</t>
  </si>
  <si>
    <t>Se sostiene devolucion de la factura, continua la inconsistencia en el reporte mipres, por favor validar el reporte de la plataforma.</t>
  </si>
  <si>
    <t xml:space="preserve">'2016795', </t>
  </si>
  <si>
    <t>900900754_2016795</t>
  </si>
  <si>
    <t>MIGRACION: NO PBS, SE REALIZA DEVOLUCION DE LA FACTURA, AL MOMENTO DE VALIDAR INFORMACION SE EVIDENCIA QUE SOLO SOPORTAN 14 ENSURE,  Y FACTURAN 17, REPORTAN 17, POR FAVOR VALIDAR INFORMACION Y  ADJUNTAR SOPORTES COMPLETOS. CLAUDIA DIAZ</t>
  </si>
  <si>
    <t xml:space="preserve">NO PBS, SE REALIZA DEVOLUCION DE LA FACTURA, AL MOMENTO DE V ALIDAR INFORMACION SE EVIDENCIA QUE SOLO SOPORTAN 14 ENSURE Y FACTURAN 17, REPORTAN 17, POR FAVOR VALIDAR INFORMACION Y  ADJUNTAR SOPORTES COMPLETOS. CLAUDIA DIAZ                                                                                                                                                                                                                                                                                                                                                                                                                                                                                                                 </t>
  </si>
  <si>
    <t xml:space="preserve">'2016792', </t>
  </si>
  <si>
    <t>900900754_2016792</t>
  </si>
  <si>
    <t>MIGRACION: NO PBS, SE REALIZA DEVOLUCION DE LA FACTURA, AL MOMENTO DE VALIDAR INFORMACION NO SE EVIDENCIA SOPORTADOS LOS 10 ENSURE CLINICAL QUE FACTURAN, SOLO SE EVIDENCIA SOPORTE DE 4 DE LOS  DIAS 30 JULIO 1 / 03 - 06 - 07 DE AGOSTO, POR FAVOR VALIDAR INFORMACION Y ADJUNTAR SOPORTES COMPLETOS PARA CONTI NUAR CON EL TRAMITE DE LA FACTURA. CLAUDIA DIAZ</t>
  </si>
  <si>
    <t xml:space="preserve">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t>
  </si>
  <si>
    <t xml:space="preserve">'2016793', </t>
  </si>
  <si>
    <t>900900754_2016793</t>
  </si>
  <si>
    <t>MIGRACION: NO PBS, SE REALIZA DEVOLUCION DE LA FACTURA, AL MOMENTO DE VALIDAR INFORMACION SE EVIDENCIA QUE SOPORTAN 4 VITAL 1.5 KCA L DIAS 28 - 29 - 30 SEP Y 2 OCT. Y FACTURAN 7 SUMINISTROS, P OR FAVOR VALIDAR INFORMACION Y ADJUNTAR SOPORTES COMPLETOS PARA CONTINUAR CON EL TRAMITE DE LA FACTURA.   CLAUDIA DIAZ</t>
  </si>
  <si>
    <t xml:space="preserve">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t>
  </si>
  <si>
    <t xml:space="preserve">'2016777', </t>
  </si>
  <si>
    <t>900900754_2016777</t>
  </si>
  <si>
    <t>MIGRACION: NO PBS, SE REALIZA DEVOLUCION DE LA FACTURA, AL MOMENTO DE VLIDAR INFORMACION SE EVIDENCIA ERRROR EN EL REPORTE MIPRES 2 POR FAVOR VALIDR NUMERO DE ENTREGA. CLAUDIA DIAZ</t>
  </si>
  <si>
    <t xml:space="preserve">NO PBS, SE REALIZA DEVOLUCION DE LA FACTURA, AL MOMENTO DE V LIDAR INFORMACION SE EVIDENCIA ERRROR EN EL REPORTE MIPRES POR FAVOR VALIDR NUMERO DE ENTREGA. CLAUDIA DIAZ                                                                                                                                                                                                                                                                                                                                                                                                                                                                                                                                                                        </t>
  </si>
  <si>
    <t xml:space="preserve">'2016510', </t>
  </si>
  <si>
    <t>900900754_2016510</t>
  </si>
  <si>
    <t>MIGRACION: NOPBS_Devolución de factura con soportes completos: Se realiza validación del Mipres el cual genera duplicidad en datos de prescripción "Tipo de Evento" Reportado 1.vez Ambulatorio a 2da vez Hospitalarioa - Lo que genero un error en valor</t>
  </si>
  <si>
    <t xml:space="preserve">NOPBS_Devolución de factura con soportes completos: Se reali za validación del Mipres el cual genera duplicidad en datosde prescripción "Tipo de Evento" Reportado 1.vez Ambulatorio a 2da vez Hospitalarioa - Lo que genero un error en valor                                                                                                                                                                                                                                                                                                                                                                                                                                                                                                  </t>
  </si>
  <si>
    <t xml:space="preserve">'205714', </t>
  </si>
  <si>
    <t>900900754_205714</t>
  </si>
  <si>
    <t>MIGRACION: SE DEVUELVE FACTURA ACCIDENTE TRANSITO NO ENVIAN CERTIFICACION ASEGURADO MUNDIAL SEGUROS PARA VERIFICAR TOPE SUPERADO Y PODER PAGAR POR EPS. NO ENVIAN COPIA POLIZA PARA VERIFICAR , GESSTIONAR LA AUTORIZAICON CON EL AREA ENCARGADA DE AUTORIZA CIONES AL CORREO capautorizaciones@epscomfenalcovalle.com.co autorizacionescap@epscomfenalcovalle.com.co GESTIONAR AUT DE 15 DIGITOS. OBJECION DRA MAIBER ACEVEDO 323 Extracción de cuerpos intra articulares procedimiento no SOPORTADO.MILENA</t>
  </si>
  <si>
    <t xml:space="preserve">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t>
  </si>
  <si>
    <t>PERTINENCIA MEDICA</t>
  </si>
  <si>
    <t xml:space="preserve">'206650', </t>
  </si>
  <si>
    <t>900900754_206650</t>
  </si>
  <si>
    <t>MIGRACION: SE DEVUELVE FACTURA ACCID TRANSITO GESTIONAR CERTIFICACIONDE LA ASEGURADOR DEL TOPE SUPERADO EN H CLINICA REFIERE QUE ES SOAT Y FCTURAN MEDICAMENTOS PARA HOSPITALIZAR Y REALIZAR CIRUGIA.VALIDAR PORQUE ESTAN FACTURTANDO SOLO MEDICAMENTOS.G GESTIONAR LA AUTORIZACION CON AREA ENCARGADA DE EPS , DAR RE RESPUESTA A ESTA DEVOLUCION CUANDO TENGAN LA CERTIFICACION T OPE SUPERADO CUANDO TENGAN LA AUT DE 15 DIGITOS DE LA EPS.MI LENA</t>
  </si>
  <si>
    <t xml:space="preserve">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t>
  </si>
  <si>
    <t>SOAT</t>
  </si>
  <si>
    <t xml:space="preserve">'204033', </t>
  </si>
  <si>
    <t>900900754_204033</t>
  </si>
  <si>
    <t>MIGRACION: SE DEVUELVE FACTURA SOAT, NO SE EVIDENCIA AUTORIZACION NAP15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t>
  </si>
  <si>
    <t xml:space="preserve">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t>
  </si>
  <si>
    <t xml:space="preserve">'202989', </t>
  </si>
  <si>
    <t>900900754_202989</t>
  </si>
  <si>
    <t>MIGRACION: SE DEVUELVE FACTURA SOAT NO PBS,  NO CUENTA CON SOPORTESCERTIFICADO POR LA ASEGURADORA SOAT DEL CONSUMO TOTAL DE LA POLIZA DECRETO 056 del 14-01-2015. ANEXAR CODIGO MIPRES DEL ALIMENTO A LA FACTURA O DETALLADO, NO SE EVIDENCIA HOJA ADMI MINISTRACION DE MEDICAMENTOS O ALIMENTOS, SE ADJUNTA LISTA D E CHEQUEO PARA CONTINUAR CON PROCESO DE PAGO.   GLADYS VIVAS.</t>
  </si>
  <si>
    <t xml:space="preserve">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t>
  </si>
  <si>
    <t xml:space="preserve">'204547', </t>
  </si>
  <si>
    <t>900900754_204547</t>
  </si>
  <si>
    <t>MIGRACION: Se devuelve cuenta medica anexar todos los soportes que indica por ser cuenta SOAT,validar autorizacion a los correos capautorizaciones@epscomfenalcovalle.com.co autorizacionescap@epscomfenalcovalle.com.co carolina a</t>
  </si>
  <si>
    <t xml:space="preserve">SE DEVUELVE CUENTA MEDICA ANEXAR TODOS LOS SOPORTES QUE INDI CA POR SER CUENTA SOAT,VALIDAR AUTORIZACION A LOS CORREOS  CAPAUTORIZACIONES@EPSCOMFENALCOVALLE.COM.CO AUTORIZACIONESCAP@EPSCOMFENALCOVALLE.COM.CO CAROLINA A                                                                                                                                                                                                                                                                                                                                                                                                                                                                                                                      </t>
  </si>
  <si>
    <t xml:space="preserve">'2011149', </t>
  </si>
  <si>
    <t>900900754_2011149</t>
  </si>
  <si>
    <t>MIGRACION: AUT/SOAT SE DEVUELVE FACTURA ACCIDENTE SOAT NO HAY AUTORIZACION PARA EL SERVICIO FACTURADO GESTIONAR CON EL AREA ENCARGA DA , GESTIONAR ERTIFICACION TOPE SUPERADO CON ASEGURADORA SE GUROS MUNDIAL . PARA PODER DAR REVISION SI ESTA AGOTADO.MILE</t>
  </si>
  <si>
    <t xml:space="preserve">AUT/SOAT SE DEVUELVE FACTURA ACCIDENTE SOAT NO HAY AUTORIZAC ION PARA EL SERVICIO FACTURADO GESTIONAR CON EL AREA ENCARGDA , GESTIONAR ERTIFICACION TOPE SUPERADO CON ASEGURADORA SE GUROS MUNDIAL . PARA PODER DAR REVISION SI ESTA AGOTADO.MIL                                                                                                                                                                                                                                                                                                                                                                                                                                                                                                </t>
  </si>
  <si>
    <t xml:space="preserve">'204911', </t>
  </si>
  <si>
    <t>900900754_204911</t>
  </si>
  <si>
    <t>MIGRACION: SE DEVUELVE FACTURA ACCIDENTE SOAT NO ANEXAN CERTIFICACION TOPE DE LA ASEGURADORA PARA PODER TOMAR USUARIO COMO EPS. NO HAY AUTORIZACION PARA EL SERVICIO FACTURADO, NO ANEXAN SOPOR TE DE COPIA DE POLIZA PARA VALIDAR CON LA ASEGURADORA. MILEN</t>
  </si>
  <si>
    <t xml:space="preserve">SE DEVUELVE FACTURA ACCIDENTE SOAT NO ANEXAN CERTIFICACION T OPE DE LA ASEGURADORA PARA PODER TOMAR USUARIO COMO EPS. NOHAY AUTORIZACION PARA EL SERVICIO FACTURADO, NO ANEXAN SOPOR TE DE COPIA DE POLIZA PARA VALIDAR CON LA ASEGURADORA. MILE                                                                                                                                                                                                                                                                                                                                                                                                                                                                                                </t>
  </si>
  <si>
    <t xml:space="preserve">'206647', </t>
  </si>
  <si>
    <t>900900754_206647</t>
  </si>
  <si>
    <t>MIGRACION: SE DEVUELVE FACTURA ACCID TRANSITO GESTIONAR CERTIFICACIONDE LA ASEGURADOR DEL TOPE SUPERADO EN H CLINICA DICE SOAT PARA PODER DAR PAGO POR EPS, GESTIONAR LA AUTORIZACION CON AREA ENCARGADA DE EPS , DAR RESPUESTA A ESTA DEVOLUCION CUANDO TENGAN LA CERTIFICACION TOPE SUPERADO CUANDO TENGAN LA AUT DE 15 DIGITOS DE LA EPS.MILENA</t>
  </si>
  <si>
    <t xml:space="preserve">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t>
  </si>
  <si>
    <t xml:space="preserve">'203073', </t>
  </si>
  <si>
    <t>900900754_203073</t>
  </si>
  <si>
    <t>MIGRACION: SE DEVUELVE FACTURA SOAT, NO CUENTA CON SOPORTESNO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t>
  </si>
  <si>
    <t xml:space="preserve">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t>
  </si>
  <si>
    <t xml:space="preserve">'206646', </t>
  </si>
  <si>
    <t>900900754_206646</t>
  </si>
  <si>
    <t>MIGRACION: SE DEVUELVE FACTURA ACCIDENTE TRANSITO REFIERE EN INFORME ATENCION URGNECIAS QUE PACIENTE INGRESA PARA CX Y QUE ES SOAT FACTURAN MEDICAMENTOS DEBEN DE REVISAR PORQUE FACTURAN LOS D MEDICAMENTOS SOLOS Y ENVIAR SI ES ACCID TRANSITO LA CERTIFIC CACION TOPE SUPERADO DE LA ASEGURADORA PARA PODER DAR PAGO P OR EPS. DEBN DE GESTIONAR LA AUTORIZACION CON EL AREA ENCARG ADA EPS PARA PODER DAR TRAMITE DE PAGO DAR RESPUESTA A ESTA DEVOLCUION CUANDO TENGAN LA AUT DE 15 DIGITOS Y LA CERTIFICA CION TOPE SUEPRADOR.MILENA</t>
  </si>
  <si>
    <t xml:space="preserve">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t>
  </si>
  <si>
    <t xml:space="preserve">'2014421', </t>
  </si>
  <si>
    <t>900900754_2014421</t>
  </si>
  <si>
    <t>MIGRACION: SOAT_DEVOLUCION DE FACTURA CON SOPOTES COMPLETOS: 1.NO SE EVIDENCIA AUTORIZACION PARA LOS SERVICIOS FACTURADOS 2.SIN OBJ ECIONES POR PERTINENCIA MEDICA 3.NO SE EVINDECIA CARTA DE AG OTAMIENTO DE LA POLIZA SOAT. KEVIN YALANDA</t>
  </si>
  <si>
    <t xml:space="preserve">SOAT_DEVOLUCION DE FACTURA CON SOPOTES COMPLETOS: 1.NO SE EV IDENCIA AUTORIZACION PARA LOS SERVICIOS FACTURADOS 2.SIN OBECIONES POR PERTINENCIA MEDICA 3.NO SE EVINDECIA CARTA DE AG OTAMIENTO DE LA POLIZA SOAT. KEVIN YALANDA                                                                                                                                                                                                                                                                                                                                                                                                                                                                                                                 </t>
  </si>
  <si>
    <t xml:space="preserve">'2017554', </t>
  </si>
  <si>
    <t>900900754_2017554</t>
  </si>
  <si>
    <t>MIGRACION: SOAT: SE REALIZA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 CLAUDIA DIAZ</t>
  </si>
  <si>
    <t xml:space="preserve">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t>
  </si>
  <si>
    <t xml:space="preserve">'202665', </t>
  </si>
  <si>
    <t>900900754_202665</t>
  </si>
  <si>
    <t>MIGRACION: SE DEVUELVE FACTURA SOAT, NO CUENTA CON SOPORTES.NO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t>
  </si>
  <si>
    <t xml:space="preserve">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t>
  </si>
  <si>
    <t xml:space="preserve">'2012281', </t>
  </si>
  <si>
    <t>900900754_2012281</t>
  </si>
  <si>
    <t xml:space="preserve">'2010196', </t>
  </si>
  <si>
    <t>900900754_2010196</t>
  </si>
  <si>
    <t>MIGRACION: SPTE.INCOMPLETO SOAT SE DEVUELVE FACTURA ACCIDNETE SOAT NO HAY AUTORIZACION PARA EL SERVICIO FACTURADO GESTIONAR OCN EL AREA ENCARGADA DEBEN DE ENVIAR CERTIFICACION TOPE SOAT DE LA  ASEGURADORA SEGUROS DEL ESTADO PARA PODER DAR TRAMITE DE PA PAGO POR EPS. NO ENVIAN COPIA DE POLIZA.MILENA</t>
  </si>
  <si>
    <t xml:space="preserve">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t>
  </si>
  <si>
    <t xml:space="preserve">'202349', </t>
  </si>
  <si>
    <t>900900754_202349</t>
  </si>
  <si>
    <t>MIGRACION: SE DEVUELVE FACTURA SOAT, NO CUENTA SON SOPORTES REQUERIDOSPARA LA CUENTA, FACTURA NO TIENE AUTORIZACION FAVOR SOLICITA A LA CAP, SE ADJUNTA LISTA DE CHEQUEO, PARA CONTINUAR CON PROCESO DE PAGO.            GLADYS VIVAS.</t>
  </si>
  <si>
    <t xml:space="preserve">SE DEVUELVE FACTURA SOAT, NO CUENTA SON SOPORTES REQUERIDOS PARA LA CUENTA, FACTURA NO TIENE AUTORIZACION FAVOR SOLICITAA LA CAP, SE ADJUNTA LISTA DE CHEQUEO, PARA CONTINUAR CON PROCESO DE PAGO.            GLADYS VIVAS.                                                                                                                                                                                                                                                                                                                                                                                                                                                                                                                     </t>
  </si>
  <si>
    <t xml:space="preserve">'2013519', </t>
  </si>
  <si>
    <t>900900754_2013519</t>
  </si>
  <si>
    <t xml:space="preserve">'209990', </t>
  </si>
  <si>
    <t>900900754_209990</t>
  </si>
  <si>
    <t>MIGRACION: SPTE INOCMPLETO SOAT SE DEVUELVE FACTURA ACCIDNET SOAT NO HAY AUTORIZACION PARA EL SERVICIO FACTURADO GESTIONAR OCN EL A REA ENCARGADA DEBEN DE ENVIEAR CERTIFICAICON TOPE SOAT DE LA  ASEGURADORA SEGUROS DEL ESTADO PARA PODER DAR TRAMITE DE PA PAGO POR EPS. NO ENVIAN COPIA DE POLIZA.MILENA</t>
  </si>
  <si>
    <t xml:space="preserve">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t>
  </si>
  <si>
    <t xml:space="preserve">'205865', </t>
  </si>
  <si>
    <t>900900754_205865</t>
  </si>
  <si>
    <t>MIGRACION: SE DEVUELVE FACTURA ACCIDENTE SOAT NO ENVIAN CERTIFICADO DEASEGURADOR PREVISORA QUE SOPORTE TOPE SUPERADO PARA PODER DA R TRAMMITE DE PAGO POR EPS. TAMBIEN DEBEN DE GETIONAR AUTORI ZACION EN EL AREA ENCARGADA DE AUTORIZACIONES DE LOS 15 DIGI</t>
  </si>
  <si>
    <t xml:space="preserve">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t>
  </si>
  <si>
    <t xml:space="preserve">'2018953', </t>
  </si>
  <si>
    <t>900900754_2018953</t>
  </si>
  <si>
    <t>MIGRACION: SOAT: SE REALIZA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DEBEN FACTURAR LO S SERVICIOS EN VALOR PESOS Y EN UVT CADA SERVICIO, EL TOPE S OAT DE ACUERDO A LOS DECRETOS SEÑALADOS Y DEPENDIENDO DE LA CATEGORIA DEL VEHICULO ES DE 263.13 UVT HASTA 701.58 UVT. 4. NO SE EVIDENCIA TRAZABILIDAD DE ENVIOS DE CORREOS Y ANEXO S SEGUN EL MARCO NORMATIVO PARA AUTORIZACION DE LOS SERVICIS</t>
  </si>
  <si>
    <t xml:space="preserve">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t>
  </si>
  <si>
    <t xml:space="preserve">'2018794', </t>
  </si>
  <si>
    <t>900900754_2018794</t>
  </si>
  <si>
    <t>MIGRACION: SOAT: SE REALIZA DEVOLUCION DE LA FACTURA, AL VALIDAR INFORMCION SE EVIDENCIAN LAS SIGUIENTES INCONSISTENCIAS: 1. NO SE EVIDENCIA CERTIFICACION DE AGOTAMIENTO DE LA POLIZA POR PARTE DE LA ASEGURADORA - 2.NO SE EVIDENCIA DOCUMENTOS D EL PACIENTE (CEDULA, POLIZA, TARJETA DE PROPIEDAD) - 3.DE AC LAS NORMAS LEGALES PARA PRESENTAR FACTURACION SOATAÑO 2023 D ECRETO 2497/22 Y DECRETO 2644/22 DEBEN FACTURAR LOS SERVICIO EN VALOR PESOS Y EN UVT CADA SERVICIO, EL TOPE SOAT DE ACUER DO A LOS DECRETOS SEÑALADOS Y DEPENDIENDO DE LACATEGORIA DEL VEHICULO ES DE 263.13 UVT HASTA 701.58 UVT.4. NO SE EVIDENCI TRAZABILIDAD DE ENVIOS DE CORREOS Y ANEXOS SEGUN EL MARCO NO RMATIVO PARA AUTORIZACION DE LOS SERVICIOS. CLAUDIA DIAZ</t>
  </si>
  <si>
    <t xml:space="preserve">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t>
  </si>
  <si>
    <t xml:space="preserve">'201850', </t>
  </si>
  <si>
    <t>900900754_201850</t>
  </si>
  <si>
    <t>MIGRACION: SE DEVUELVE FACTURA SOAT, NO CUENTA SON SOPORTES REQUERIDOSFACTURA NO TIENE AUTORIZACION; FAVOR SOLICITAR A LA CAP SE ADJUNTA LISTA DE CHEQUEO, SOPORTES PENDIENTES DE LA FACTURA PARA CONTINUAR CON PROCESO DE PAGO.    GLADYS VIVAS</t>
  </si>
  <si>
    <t xml:space="preserve">SE DEVUELVE FACTURA SOAT, NO CUENTA SON SOPORTES REQUERIDOS FACTURA NO TIENE AUTORIZACION; FAVOR SOLICITAR A LA CAP     SE ADJUNTA LISTA DE CHEQUEO, SOPORTES PENDIENTES DE LA FACTURA PARA CONTINUAR CON PROCESO DE PAGO.    GLADYS VIVAS                                                                                                                                                                                                                                                                                                                                                                                                                                                                                                      </t>
  </si>
  <si>
    <t xml:space="preserve">'207503', </t>
  </si>
  <si>
    <t>900900754_207503</t>
  </si>
  <si>
    <t>MIGRACION: SE DEVUEVLE FACTURA CON SOPORTES COMPLETOS FACTURA ACCIDENTE SOAT SE GESTIONA LA CERTIFICACION DE LA ASEGURADORA SEGUROS  DEL ESTADO NO AGOTADA SE ENVIA AL PRESTADOR CON LA CERTIFIC AICON FACTURA EPS NO APTA PARA PAGO CERTIFICACION TOPE NO O SUPERADO NO HAY AUTORIZACON PARA EL SERVICIO QUE FACTURAN. MILENA</t>
  </si>
  <si>
    <t xml:space="preserve">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t>
  </si>
  <si>
    <t xml:space="preserve">'2012450', </t>
  </si>
  <si>
    <t>900900754_2012450</t>
  </si>
  <si>
    <t>MIGRACION: SOAT_DEVOLUCION DE FACTURA CON SOPORTES COMPLETOS: 1.NO SEEVIDENCIA AUTORIZACION PARA LOS SERVICIOS FACTURAD 2.PRESENTAR CARTA DE AGOTAMIENTO DE POLIZA SOAT KEVIN YALANDA</t>
  </si>
  <si>
    <t xml:space="preserve">SOAT_DEVOLUCION DE FACTURA CON SOPORTES COMPLETOS: 1.NO SE EVIDENCIA AUTORIZACION PARA LOS SERVICIOS FACTURAD           2.PRESENTAR CARTA DE AGOTAMIENTO DE POLIZA SOAT KEVIN YALANDA                                                                                                                                                                                                                                                                                                                                                                                                                                                                                                                                                           </t>
  </si>
  <si>
    <t xml:space="preserve">'2011922', </t>
  </si>
  <si>
    <t>900900754_2011922</t>
  </si>
  <si>
    <t>MIGRACION: SOAT_DEVOLUCION DE FACTURA CON SOPORTES COMPLETOS:1.NO SE EVINDENCIA SOLICITUD DE AUTORIZACION OPORTUNA, NI REPORTE DE P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t>
  </si>
  <si>
    <t xml:space="preserve">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t>
  </si>
  <si>
    <t xml:space="preserve">'207282', </t>
  </si>
  <si>
    <t>900900754_207282</t>
  </si>
  <si>
    <t>MIGRACION: SE DEVUELVE FCTURA ACCIDENTE TRANSITO MANEJO DE LESIONES ELCUAL DEBEN DE GESTIONAR LA CERTIFICAICON DE LA ASEGURADORA S OAT DEL TOPE SUPERADO PARA PODER DAR PAGO POR LA EPS. GESTIO NR TAMBIEN CON EL AREA ENCARGADA DE EPS LA AUTORIZACION PARA EL SERVICIO FACTURADO. DAR RESPUESTA A ESTA DEVOLUCION CUAND  TENGAN LA CERTIFICAIN TOPE SUPERADO Y CUANDO TENGAN LA AUTO RIZACION DE 15 DIGITOS DE EPS PARA PAGO.MILENA</t>
  </si>
  <si>
    <t xml:space="preserve">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t>
  </si>
  <si>
    <t xml:space="preserve">'2010605', </t>
  </si>
  <si>
    <t>900900754_2010605</t>
  </si>
  <si>
    <t>MIGRACION: AUT SE DEVUELVE FACTURA ACCIDENTE SOAT NO HAY AUTORIZACION PRA EL SERVICIO FACTURADO GESTIONAR CON EL AREA ENCARGADA.NO ENVIAN CERTIFICACION TOPE SUPERADO DE LA ASEGURADORA PARA PO DER DAR TRAMITE DE PAGO POR EPS. SIN OBJECION MEDICA.MILENA</t>
  </si>
  <si>
    <t xml:space="preserve">AUT SE DEVUELVE FACTURA ACCIDENTE SOAT NO HAY AUTORIZACION P RA EL SERVICIO FACTURADO GESTIONAR CON EL AREA ENCARGADA.NOENVIAN CERTIFICACION TOPE SUPERADO DE LA ASEGURADORA PARA PO DER DAR TRAMITE DE PAGO POR EPS. SIN OBJECION MEDICA.MILENA                                                                                                                                                                                                                                                                                                                                                                                                                                                                                                </t>
  </si>
  <si>
    <t xml:space="preserve">'209552', </t>
  </si>
  <si>
    <t>900900754_209552</t>
  </si>
  <si>
    <t>MIGRACION: AUT/SOAT/PTCIA MEDICA SE DEVUELVE FACTURA ACCIDENTE DE TRANSTO NO HAY AUTORIZACION PARA EL SERVICIO FACTURADO. ENVIAR CO 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F ACT 28 Formulan 1 tab día  aceptan 14 tabletas por pertinenc Losartan tab x 50 mg FACT 30 Formulan 1cada 12 horas Se acep tan 28 tab por pertinencia. MILENA</t>
  </si>
  <si>
    <t xml:space="preserve">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t>
  </si>
  <si>
    <t xml:space="preserve">'205056', </t>
  </si>
  <si>
    <t>900900754_205056</t>
  </si>
  <si>
    <t>MIGRACION: SE DEVUELVE FACTURA ACCIDENTE SOAT. NO ENVIAN LA CERIFICACION DE LA ASEGURADORA SOAT PARA VALIDAR SU TOPE Y PODER AUTORI ZAR. NO ENVIAN COPIA DE POLIZA Y SOPORTES PARA VALIDAR QUE A SEGURADORA PERTENECE.SE REALIZA OBJECION POR PARTE AUDITORIA MEDICA DRA MAIBER ACEVEDO PARA CONCILIAR 308 Glucometrias facturan 7 soportan 6. 111 Tegaderm no facturable, incluido en la estancia. NO HAY AUTRIZACION PARA EL SERVICIO FACTURADO. MILENA</t>
  </si>
  <si>
    <t xml:space="preserve">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t>
  </si>
  <si>
    <t xml:space="preserve">'204880', </t>
  </si>
  <si>
    <t>900900754_204880</t>
  </si>
  <si>
    <t>MIGRACION: Se devuelve cuenta medica con lo soportado porfavor anexar carta de la entidad quien certifica tope SOAT,solicitar auto capautorizaciones@epscomfenalcovalle.com.co autorizacionescap@epscomfenalcovalle.com.co  carolina a</t>
  </si>
  <si>
    <t xml:space="preserve">SE DEVUELVE CUENTA MEDICA CON LO SOPORTADO PORFAVOR ANEXAR C ARTA DE LA ENTIDAD QUIEN CERTIFICA TOPE SOAT,SOLICITAR AUTOCAPAUTORIZACIONES@EPSCOMFENALCOVALLE.COM.CO AUTORIZACIONESCAP@EPSCOMFENALCOVALLE.COM.CO  CAROLINA A                                                                                                                                                                                                                                                                                                                                                                                                                                                                                                                     </t>
  </si>
  <si>
    <t xml:space="preserve">'2010663', </t>
  </si>
  <si>
    <t>900900754_2010663</t>
  </si>
  <si>
    <t>MIGRACION: AUT SE DEVUELVE FACTURA ACCIDENTE SOAT  NO HAY AUTORIZAION PRA EL SERVICIO FACTURADO GESTIONAR CON EL AREA ENCARGADA SE GESTIONO CERTIFICACION SEGUOS MUNDIAL NO AGOTADA SE ENVIA AL  PRESTADOR.OBJECION MEDICA DRA MAIBER ACEVEDO SPTE INCOMPLET  Soportan facturas SOAT por valor de $23.966.181. Valor tope SOAT $26.666.400 Se objeta la diferencia. Favor adjuntar fac  facturas faltantes. DAR RESPUESTA A ESTA SOLICITU CUANDO TE NGAN NAP DE 15 DIGIOTS Y LA ERTIFICACION LLEGUE CON EL TOPE AGOTADO. PARA PODER DAR TRAMITE DE PAGO POR EPS.MILENA</t>
  </si>
  <si>
    <t xml:space="preserve">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t>
  </si>
  <si>
    <t xml:space="preserve">'2011707', </t>
  </si>
  <si>
    <t>900900754_2011707</t>
  </si>
  <si>
    <t>MIGRACION: SOAT:DEVOLUCION DE FACTURA CON SOPORTES COMPLETOS: 1.NO SE EVIDENCIA AUTORIZACION DE EGRESO DEL PACIENTE LA CUAL SE SOLI CITA AL CORREO autorizacionescap@epscomfenalcovalle.com.co 2.NO SE EVIDENCIA CARTA DE AGOTAMIENTO DE POLIZA SOAT. KY</t>
  </si>
  <si>
    <t xml:space="preserve">SOAT:DEVOLUCION DE FACTURA CON SOPORTES COMPLETOS: 1.NO SE E VIDENCIA AUTORIZACION DE EGRESO DEL PACIENTE LA CUAL SE SOLCITA AL CORREO autorizacionescap@epscomfenalcovalle.com.co 2.NO SE EVIDENCIA CARTA DE AGOTAMIENTO DE POLIZA SOAT. KY                                                                                                                                                                                                                                                                                                                                                                                                                                                                                                    </t>
  </si>
  <si>
    <t xml:space="preserve">'206019', </t>
  </si>
  <si>
    <t>900900754_206019</t>
  </si>
  <si>
    <t>MIGRACION: SE DEVUELVE FACTURA ACCIDENTE SOAT NO ENVIAN CERTIFICACION DE LA ASEGURADOR AXA COLPATRIA PARA VER SI SUPERO TOPE Y PODE 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19 Enero.Se acepta UCI hasta el 20 de Enero 21 Enero paciente estable sin soportes xígeno por CN se reconoce el 21 y 22 En Enero UCIN ($806.800. Además el 21 de Enero definen traslado a UCIN. MILENA</t>
  </si>
  <si>
    <t xml:space="preserve">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t>
  </si>
  <si>
    <t xml:space="preserve">'2011752', </t>
  </si>
  <si>
    <t>900900754_2011752</t>
  </si>
  <si>
    <t>MIGRACION: SOAT:DEVOLUCION DE FACTURA CON SOPORTES COMPLETOS: 1.NO SE EVINDEICA AUTORIZACION DE EGRESO SOLICITADA A LA CAP autorizacionescap@epscomfenalcovalle.com.co 2.NO SE EVINDECI A CARTA DE AGOTAMIENTO EMITIDA POR LA POLIZA SOAT. KEVIN Y</t>
  </si>
  <si>
    <t xml:space="preserve">SOAT:DEVOLUCION DE FACTURA CON SOPORTES COMPLETOS: 1.NO SE E VINDEICA AUTORIZACION DE EGRESO SOLICITADA A LA CAP        autorizacionescap@epscomfenalcovalle.com.co 2.NO SE EVINDECI A CARTA DE AGOTAMIENTO EMITIDA POR LA POLIZA SOAT. KEVIN Y                                                                                                                                                                                                                                                                                                                                                                                                                                                                                                 </t>
  </si>
  <si>
    <t xml:space="preserve">'2010602', </t>
  </si>
  <si>
    <t>900900754_2010602</t>
  </si>
  <si>
    <t xml:space="preserve">'2019874', </t>
  </si>
  <si>
    <t>900900754_2019874</t>
  </si>
  <si>
    <t>SE SOSTIENE DEVOLUCION DE LA FACTURA, AL VALIDAR INFORMNO SE EVIDENCIA AUTORIZACION (NAP DE 15 DIGITOS) PARA LOS SE RVICIOS FACTURADOS - NO SE EVIDENCIA TRAZABILIDAD DEL ENVIO DE CORREOS Y ANEXOS BAJO EL MARCO NORMATIVO - NO CUENTA CON DE CORREOS Y ANEXOS BAJO EL MARCO NORMATIVO - NO CUENTA CON CARTA TOPE SOAT POR PARTE DE LA ASEGURADORA INDICANDO EL AGO TAMIENTO DE LA POLIZA - NO SE EVIDENCIA DOCUMENTACION DEL PA CIENTE (CEDULA, LICENCIA DE TRANSITO) - NO SE EVIDENCIA FACT URA DE COMPRA DEL MATERIALES E INSUMOS (COPA NO CEMENTADA CO MBICUP - TALLO FEMORAL CEMENTADO - INSERTO COMBICUP) SE EVID ENCIA MAYOR VALOR COBRADO EN SERVICIO 815103 IMPLANTE TOTAL DE CADERA TARIFA PACTADA A 2,304,400, SOAT -30% FACTURAN A 2</t>
  </si>
  <si>
    <t>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t>
  </si>
  <si>
    <t xml:space="preserve">'2012838', </t>
  </si>
  <si>
    <t>900900754_2012838</t>
  </si>
  <si>
    <t xml:space="preserve">'2011204', </t>
  </si>
  <si>
    <t>900900754_2011204</t>
  </si>
  <si>
    <t>MIGRACION: SPTE. INCOMPLETO SOAT SE DEVUELVE FACTURA ACCIDENTE SOAT NOHAY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t>
  </si>
  <si>
    <t xml:space="preserve">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t>
  </si>
  <si>
    <t xml:space="preserve">'2012441', </t>
  </si>
  <si>
    <t>900900754_2012441</t>
  </si>
  <si>
    <t xml:space="preserve">'2010640', </t>
  </si>
  <si>
    <t>900900754_2010640</t>
  </si>
  <si>
    <t xml:space="preserve">'2013454', </t>
  </si>
  <si>
    <t>900900754_2013454</t>
  </si>
  <si>
    <t>MIGRACION: AUT SE DEVUELVE FACTURA ACC SOAT ASEGURADORA SEGUROS DEL ESTADO NO HAY AUTORIZACION PARA EL SERVICIO FACTURADO GESTIONAR  CON EL AREA ENCARGADA  PTE MED. CLAUDIA</t>
  </si>
  <si>
    <t xml:space="preserve">AUT SE DEVUELVE FACTURA ACC SOAT ASEGURADORA SEGUROS DEL EST ADO NO HAY AUTORIZACION PARA EL SERVICIO FACTURADO GESTIONA CON EL AREA ENCARGADA  PTE MED. CLAUDIA                                                                                                                                                                                                                                                                                                                                                                                                                                                                                                                                                                                </t>
  </si>
  <si>
    <t xml:space="preserve">'2014579', </t>
  </si>
  <si>
    <t>900900754_2014579</t>
  </si>
  <si>
    <t>Se sostiene devolucion de la factura, no cuenta con autorizacion para los servicios facturados, por favor validar con el area encargada . Una vez subsanada la devolucion la factura queda sujeta a auditoria integral.</t>
  </si>
  <si>
    <t xml:space="preserve">SOAT_DEVOLUCION DE FACTURA CON SOPORTES COMPLETOS: 1.NO SE E VIDENCIA AUTORIZACION PARA LOS SERVICIOS FACTURADOS 2.SIN OJECCIONES POR PERTINENCIA MEDICA 3.NO SE EVINDECIA CARTA DE AGOTAMIENTO POR POLIZA SOAT. KEVIN YALANDA                                                                                                                                                                                                                                                                                                                                                                                                                                                                                                                  </t>
  </si>
  <si>
    <t xml:space="preserve">'2010540', </t>
  </si>
  <si>
    <t>900900754_2010540</t>
  </si>
  <si>
    <t>MIGRACION: AUT SE DEVUELVE FACTURA ACCIDENTE DE SOAT NO HAY AUTORIZACION PARA EL SERVICIO FACTURADO GESTIONAR CON EL AREA ENCARGADA GESTIONAR CERTIFICACION TOPE SOAT DE LA ASEGURADORA SOAT LA PREVISORA SE ENVIA SPTE INCOMPLETO. 336 Favor adjutnar factu factura SOAT. Una vez estén los soportes completos devolver para realizar auditoría. MILENA</t>
  </si>
  <si>
    <t xml:space="preserve">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t>
  </si>
  <si>
    <t xml:space="preserve">'2011622', </t>
  </si>
  <si>
    <t>900900754_2011622</t>
  </si>
  <si>
    <t xml:space="preserve">'2011553', </t>
  </si>
  <si>
    <t>900900754_2011553</t>
  </si>
  <si>
    <t>SE SOTIENE DEVOLUCION DE LA FACURA SOAT NO HAY ATORIZACION PARA SERVICIO FACTURADO GESTIONAR CON EL AREA ENV CARGADA, UNA VEZ SUBSANADA LA DEVOLUCION LA FACTURA QUEDA SUJETA A AUDITORIA INTEGRAL.</t>
  </si>
  <si>
    <t xml:space="preserve">'2013559', </t>
  </si>
  <si>
    <t>900900754_2013559</t>
  </si>
  <si>
    <t>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t>
  </si>
  <si>
    <t>SOPORTE</t>
  </si>
  <si>
    <t xml:space="preserve">'2027534', </t>
  </si>
  <si>
    <t>900900754_2027534</t>
  </si>
  <si>
    <t>Se realiza devolucion de la factura, al valor facturado 80.832 no coincide con el valor registrado en los RIPS 80.000 por favor validar y corregir para continuar tramite de la factura. Los RIPS deben tener la misma informacion que la factura, si no es el caso es causan de devolucion.</t>
  </si>
  <si>
    <t xml:space="preserve">'2011895', </t>
  </si>
  <si>
    <t>900900754_2011895</t>
  </si>
  <si>
    <t xml:space="preserve">Se sostiene devolucion de la factura, se sigue evidencian el reporte de sismuestra a caja de compensacion comfenalco. debe ser registrado a COMFENALCO EPS DE LA GENTE. </t>
  </si>
  <si>
    <t xml:space="preserve">'2011150', </t>
  </si>
  <si>
    <t>900900754_2011150</t>
  </si>
  <si>
    <t>Se sostiene devolucion de la factura, al validar soportes no se evidencia factura ni detalle de cargos, no es posible realizar auditoria de la cuenta. Una vez subsanada la devolucion la factura queda sujeta a auditoria integral de la cuenta.</t>
  </si>
  <si>
    <t xml:space="preserve">'2016680', </t>
  </si>
  <si>
    <t>900900754_2016680</t>
  </si>
  <si>
    <t>Se sostiene devolucion de la factura, de acuerdo a la respuesta emitida por la IPS se valida soporte por soporte identificando la misma causal, anexan soporte donde esta la formula  medica, orden del medicamento, evolucion medica y la hoja de drogas, en este ultimo soporte se evidencia que el dia 29/04/22 a las 8:00 am administran al paciente ensure clinical 1.5kcal/ml x 50 500ml administrado por dahyana ramirez, cantidas 1  luego el 02/05/2022 a las 3:00 pm administran al paciente ensure clinical 1.5kcal/ml x 50 500ml administrado por hector carvajal. Se validan demas soportes y no se evidencia los 6 ensure adminsitrados que faltan. Se le reitera a la IPS que se solicitan los soportes completos para poder darle tramite a la factura.</t>
  </si>
  <si>
    <t xml:space="preserve">'2016779', </t>
  </si>
  <si>
    <t>900900754_2016779</t>
  </si>
  <si>
    <t xml:space="preserve">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t>
  </si>
  <si>
    <t xml:space="preserve">'2010555', </t>
  </si>
  <si>
    <t>900900754_2010555</t>
  </si>
  <si>
    <t>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No adjuntan soportes de las imagenes prequirurgicas. FACTURA SUJETA A AUDITORIA</t>
  </si>
  <si>
    <t xml:space="preserve">'2011210', </t>
  </si>
  <si>
    <t>900900754_2011210</t>
  </si>
  <si>
    <t xml:space="preserve">Se sostiene devolucion de la factura, de acuerdo a la respuesta emitida por la IPS se le informa que deben de presentar los siguientes soportes para poder realizar la auditoria de la cuenta: 1. Paciente quien ingresa remitido en contexto de accidente de transito, por lo cual deben de presentar soporte de factura y detalle de cargos dirigida a la aseguradora que corresponda (adres o aseguradora soat en caso de que cuente con poliza) 2.  Factura y detalle de cargos del consumo en la otra entidad donde supero el tope soat (en este caso como indica la carta tope soat soportada deben de adjuntar factura y detalle de cargos de lo consumino en la clinica colombia) Se solicita a la IPS radicar soportes completos para poder realizar auditoria integral de la factura. Una vez subsanada la devolucion la factura queda sujeta a auditoria integral. </t>
  </si>
  <si>
    <t xml:space="preserve">'2014079', </t>
  </si>
  <si>
    <t>900900754_2014079</t>
  </si>
  <si>
    <t xml:space="preserve">'2014141', </t>
  </si>
  <si>
    <t>900900754_2014141</t>
  </si>
  <si>
    <t xml:space="preserve">'2017379', </t>
  </si>
  <si>
    <t>900900754_2017379</t>
  </si>
  <si>
    <t xml:space="preserve">'2019818', </t>
  </si>
  <si>
    <t>900900754_2019818</t>
  </si>
  <si>
    <t xml:space="preserve">'2011019', </t>
  </si>
  <si>
    <t>900900754_2011019</t>
  </si>
  <si>
    <t>Claudia Marcela Diaz Perez</t>
  </si>
  <si>
    <t xml:space="preserve">'209568', </t>
  </si>
  <si>
    <t>900900754_209568</t>
  </si>
  <si>
    <t xml:space="preserve">'2021865', </t>
  </si>
  <si>
    <t>900900754_2021865</t>
  </si>
  <si>
    <t xml:space="preserve">'2030069', </t>
  </si>
  <si>
    <t>900900754_2030069</t>
  </si>
  <si>
    <t xml:space="preserve">'2030659', </t>
  </si>
  <si>
    <t>900900754_2030659</t>
  </si>
  <si>
    <t xml:space="preserve">'2030945', </t>
  </si>
  <si>
    <t>900900754_2030945</t>
  </si>
  <si>
    <t xml:space="preserve">'2016679', </t>
  </si>
  <si>
    <t>900900754_2016679</t>
  </si>
  <si>
    <t xml:space="preserve">'2013906', </t>
  </si>
  <si>
    <t>900900754_2013906</t>
  </si>
  <si>
    <t>Facturacion Covid</t>
  </si>
  <si>
    <t>ESTADO DOS</t>
  </si>
  <si>
    <t>DEVOLUCION CUENTAS</t>
  </si>
  <si>
    <t>SOLICITAR IMAGEN</t>
  </si>
  <si>
    <t xml:space="preserve">'2011873', </t>
  </si>
  <si>
    <t>900900754_2011873</t>
  </si>
  <si>
    <t>RADICADO A LA ADRES</t>
  </si>
  <si>
    <t xml:space="preserve">'202350', </t>
  </si>
  <si>
    <t>900900754_202350</t>
  </si>
  <si>
    <t xml:space="preserve">'202990', </t>
  </si>
  <si>
    <t>900900754_202990</t>
  </si>
  <si>
    <t xml:space="preserve">'2013562', </t>
  </si>
  <si>
    <t>900900754_2013562</t>
  </si>
  <si>
    <t>PAGADA POR LA ADRES</t>
  </si>
  <si>
    <t xml:space="preserve">'2016961', </t>
  </si>
  <si>
    <t>900900754_2016961</t>
  </si>
  <si>
    <t xml:space="preserve">'2023708', </t>
  </si>
  <si>
    <t>900900754_2023708</t>
  </si>
  <si>
    <t xml:space="preserve">'209136', </t>
  </si>
  <si>
    <t>900900754_209136</t>
  </si>
  <si>
    <t>Para cargar RIPS o soportes</t>
  </si>
  <si>
    <t xml:space="preserve">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t>
  </si>
  <si>
    <t xml:space="preserve">'202080', </t>
  </si>
  <si>
    <t>900900754_202080</t>
  </si>
  <si>
    <t xml:space="preserve">SE DEVUELVE FACTURA SOAT, NO CUENTA SON SOPORTES REQUERIDOS FACTURA NO TIENE AUTORIZACION; FAVOR SOLICITAR A LA CAP     SE ADJUNTA LISTA DE CHEQUEO, SOPORTES PENDIENTES DE LA FACTURA PARA CONTINUAR CON PROCESO DE PAGO.  GLADYS V.                                                                                                                                                                                                                                                                                                                                                                                                                                                                                                           </t>
  </si>
  <si>
    <t xml:space="preserve">'2010623', </t>
  </si>
  <si>
    <t>900900754_2010623</t>
  </si>
  <si>
    <t xml:space="preserve">'110662', </t>
  </si>
  <si>
    <t>900900754_110662</t>
  </si>
  <si>
    <t>Factura no radicada</t>
  </si>
  <si>
    <t xml:space="preserve">'105774', </t>
  </si>
  <si>
    <t>900900754_105774</t>
  </si>
  <si>
    <t xml:space="preserve">'110420', </t>
  </si>
  <si>
    <t>900900754_110420</t>
  </si>
  <si>
    <t xml:space="preserve">'203697', </t>
  </si>
  <si>
    <t>900900754_203697</t>
  </si>
  <si>
    <t xml:space="preserve">'2080', </t>
  </si>
  <si>
    <t>900900754_2080</t>
  </si>
  <si>
    <t xml:space="preserve">'110673', </t>
  </si>
  <si>
    <t>900900754_110673</t>
  </si>
  <si>
    <t xml:space="preserve">'103633', </t>
  </si>
  <si>
    <t>900900754_103633</t>
  </si>
  <si>
    <t xml:space="preserve">'109730', </t>
  </si>
  <si>
    <t>900900754_109730</t>
  </si>
  <si>
    <t xml:space="preserve">'109332', </t>
  </si>
  <si>
    <t>900900754_109332</t>
  </si>
  <si>
    <t xml:space="preserve">'100621', </t>
  </si>
  <si>
    <t>900900754_100621</t>
  </si>
  <si>
    <t xml:space="preserve">'207498', </t>
  </si>
  <si>
    <t>900900754_207498</t>
  </si>
  <si>
    <t xml:space="preserve">'101217', </t>
  </si>
  <si>
    <t>900900754_101217</t>
  </si>
  <si>
    <t xml:space="preserve">'109047', </t>
  </si>
  <si>
    <t>900900754_109047</t>
  </si>
  <si>
    <t xml:space="preserve">'207322', </t>
  </si>
  <si>
    <t>900900754_207322</t>
  </si>
  <si>
    <t>FACTURA CANCELADA PARCIALMENTE - GLOSA ACEPTADA POR LA IPS</t>
  </si>
  <si>
    <t>FACTURA PENDIENTE EN PROGRAMACION DE PAGO - GLOSA ACEPTADA POR LA IPS</t>
  </si>
  <si>
    <t>FACTURA PENDIENTE EN PROGRAMACION DE PAGO</t>
  </si>
  <si>
    <t>FACTURA COVID-19</t>
  </si>
  <si>
    <t>FACTURA COVID-19 CANCELADA POR LA ADRES</t>
  </si>
  <si>
    <t>Factura cancelad</t>
  </si>
  <si>
    <t>Etiquetas de fila</t>
  </si>
  <si>
    <t>Total general</t>
  </si>
  <si>
    <t>Cuenta de FACT</t>
  </si>
  <si>
    <t>Suma de IPS Saldo Factura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</si>
</sst>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quot;$&quot;#,##0"/>
    <numFmt numFmtId="165" formatCode="dd/mm/yyyy"/>
    <numFmt numFmtId="166" formatCode="[$-240A]d&quot; de &quot;mmmm&quot; de &quot;yyyy;@"/>
    <numFmt numFmtId="167" formatCode="_-* #,##0.00\ _€_-;\-* #,##0.00\ _€_-;_-* &quot;-&quot;??\ _€_-;_-@_-"/>
    <numFmt numFmtId="168" formatCode="&quot;$&quot;\ #,##0"/>
    <numFmt numFmtId="169" formatCode="&quot;$&quot;\ #,##0;[Red]&quot;$&quot;\ #,##0"/>
    <numFmt numFmtId="170" formatCode="[$$-240A]\ #,##0;\-[$$-240A]\ #,##0"/>
    <numFmt numFmtId="171" formatCode="_-* #,##0_-;\-* #,##0_-;_-* &quot;-&quot;??_-;_-@_-"/>
    <numFmt numFmtId="172" formatCode="_-&quot;$&quot;\ * #,##0_-;\-&quot;$&quot;\ * #,##0_-;_-&quot;$&quot;\ * &quot;-&quot;??_-;_-@_-"/>
  </numFmts>
  <fonts count="10" x14ac:knownFonts="1">
    <font>
      <sz val="10"/>
      <color theme="1"/>
      <name val="Arial"/>
      <family val="2"/>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sz val="10"/>
      <color theme="1"/>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167" fontId="1" fillId="0" borderId="0" applyFont="0" applyFill="0" applyBorder="0" applyAlignment="0" applyProtection="0"/>
    <xf numFmtId="43" fontId="1" fillId="0" borderId="0" applyFont="0" applyFill="0" applyBorder="0" applyAlignment="0" applyProtection="0"/>
    <xf numFmtId="44" fontId="6" fillId="0" borderId="0" applyFont="0" applyFill="0" applyBorder="0" applyAlignment="0" applyProtection="0"/>
  </cellStyleXfs>
  <cellXfs count="95">
    <xf numFmtId="0" fontId="0" fillId="0" borderId="0" xfId="0"/>
    <xf numFmtId="165" fontId="0" fillId="0" borderId="0" xfId="0" applyNumberFormat="1"/>
    <xf numFmtId="164" fontId="0" fillId="0" borderId="0" xfId="0" applyNumberFormat="1"/>
    <xf numFmtId="3" fontId="0" fillId="0" borderId="0" xfId="0" applyNumberFormat="1"/>
    <xf numFmtId="0" fontId="3" fillId="0" borderId="0" xfId="1" applyFont="1"/>
    <xf numFmtId="0" fontId="3" fillId="0" borderId="1" xfId="1" applyFont="1" applyBorder="1" applyAlignment="1">
      <alignment horizontal="centerContinuous"/>
    </xf>
    <xf numFmtId="0" fontId="3" fillId="0" borderId="2" xfId="1" applyFont="1" applyBorder="1" applyAlignment="1">
      <alignment horizontal="centerContinuous"/>
    </xf>
    <xf numFmtId="0" fontId="3" fillId="0" borderId="5" xfId="1" applyFont="1" applyBorder="1" applyAlignment="1">
      <alignment horizontal="centerContinuous"/>
    </xf>
    <xf numFmtId="0" fontId="3" fillId="0" borderId="6" xfId="1" applyFont="1" applyBorder="1" applyAlignment="1">
      <alignment horizontal="centerContinuous"/>
    </xf>
    <xf numFmtId="0" fontId="4" fillId="0" borderId="1" xfId="1" applyFont="1" applyBorder="1" applyAlignment="1">
      <alignment horizontal="centerContinuous" vertical="center"/>
    </xf>
    <xf numFmtId="0" fontId="4" fillId="0" borderId="3" xfId="1" applyFont="1" applyBorder="1" applyAlignment="1">
      <alignment horizontal="centerContinuous" vertical="center"/>
    </xf>
    <xf numFmtId="0" fontId="4" fillId="0" borderId="2" xfId="1" applyFont="1" applyBorder="1" applyAlignment="1">
      <alignment horizontal="centerContinuous" vertical="center"/>
    </xf>
    <xf numFmtId="0" fontId="4" fillId="0" borderId="4" xfId="1" applyFont="1" applyBorder="1" applyAlignment="1">
      <alignment horizontal="centerContinuous" vertical="center"/>
    </xf>
    <xf numFmtId="0" fontId="4" fillId="0" borderId="5" xfId="1" applyFont="1" applyBorder="1" applyAlignment="1">
      <alignment horizontal="centerContinuous" vertical="center"/>
    </xf>
    <xf numFmtId="0" fontId="4" fillId="0" borderId="0" xfId="1" applyFont="1" applyAlignment="1">
      <alignment horizontal="centerContinuous" vertical="center"/>
    </xf>
    <xf numFmtId="0" fontId="4" fillId="0" borderId="11" xfId="1" applyFont="1" applyBorder="1" applyAlignment="1">
      <alignment horizontal="centerContinuous" vertical="center"/>
    </xf>
    <xf numFmtId="0" fontId="3" fillId="0" borderId="7" xfId="1" applyFont="1" applyBorder="1" applyAlignment="1">
      <alignment horizontal="centerContinuous"/>
    </xf>
    <xf numFmtId="0" fontId="3" fillId="0" borderId="9" xfId="1" applyFont="1" applyBorder="1" applyAlignment="1">
      <alignment horizontal="centerContinuous"/>
    </xf>
    <xf numFmtId="0" fontId="4" fillId="0" borderId="7" xfId="1" applyFont="1" applyBorder="1" applyAlignment="1">
      <alignment horizontal="centerContinuous" vertical="center"/>
    </xf>
    <xf numFmtId="0" fontId="4" fillId="0" borderId="8" xfId="1" applyFont="1" applyBorder="1" applyAlignment="1">
      <alignment horizontal="centerContinuous" vertical="center"/>
    </xf>
    <xf numFmtId="0" fontId="4" fillId="0" borderId="9" xfId="1" applyFont="1" applyBorder="1" applyAlignment="1">
      <alignment horizontal="centerContinuous" vertical="center"/>
    </xf>
    <xf numFmtId="0" fontId="4" fillId="0" borderId="10" xfId="1" applyFont="1" applyBorder="1" applyAlignment="1">
      <alignment horizontal="centerContinuous" vertical="center"/>
    </xf>
    <xf numFmtId="0" fontId="3" fillId="0" borderId="5" xfId="1" applyFont="1" applyBorder="1"/>
    <xf numFmtId="0" fontId="3" fillId="0" borderId="6" xfId="1" applyFont="1" applyBorder="1"/>
    <xf numFmtId="0" fontId="4" fillId="0" borderId="0" xfId="1" applyFont="1"/>
    <xf numFmtId="14" fontId="3" fillId="0" borderId="0" xfId="1" applyNumberFormat="1" applyFont="1"/>
    <xf numFmtId="166" fontId="3" fillId="0" borderId="0" xfId="1" applyNumberFormat="1" applyFont="1"/>
    <xf numFmtId="14" fontId="3" fillId="0" borderId="0" xfId="1" applyNumberFormat="1" applyFont="1" applyAlignment="1">
      <alignment horizontal="left"/>
    </xf>
    <xf numFmtId="1" fontId="4" fillId="0" borderId="0" xfId="2" applyNumberFormat="1" applyFont="1" applyAlignment="1">
      <alignment horizontal="right"/>
    </xf>
    <xf numFmtId="168" fontId="4" fillId="0" borderId="0" xfId="1" applyNumberFormat="1" applyFont="1" applyAlignment="1">
      <alignment horizontal="right"/>
    </xf>
    <xf numFmtId="1" fontId="4" fillId="0" borderId="0" xfId="1" applyNumberFormat="1" applyFont="1" applyAlignment="1">
      <alignment horizontal="center"/>
    </xf>
    <xf numFmtId="169" fontId="4" fillId="0" borderId="0" xfId="1" applyNumberFormat="1" applyFont="1" applyAlignment="1">
      <alignment horizontal="right"/>
    </xf>
    <xf numFmtId="1" fontId="3" fillId="0" borderId="0" xfId="1" applyNumberFormat="1" applyFont="1" applyAlignment="1">
      <alignment horizontal="center"/>
    </xf>
    <xf numFmtId="169" fontId="3" fillId="0" borderId="0" xfId="1" applyNumberFormat="1" applyFont="1" applyAlignment="1">
      <alignment horizontal="right"/>
    </xf>
    <xf numFmtId="1" fontId="3" fillId="0" borderId="8" xfId="1" applyNumberFormat="1" applyFont="1" applyBorder="1" applyAlignment="1">
      <alignment horizontal="center"/>
    </xf>
    <xf numFmtId="169" fontId="3" fillId="0" borderId="8" xfId="1" applyNumberFormat="1" applyFont="1" applyBorder="1" applyAlignment="1">
      <alignment horizontal="right"/>
    </xf>
    <xf numFmtId="0" fontId="3" fillId="0" borderId="0" xfId="1" applyFont="1" applyAlignment="1">
      <alignment horizontal="center"/>
    </xf>
    <xf numFmtId="1" fontId="4" fillId="0" borderId="12" xfId="1" applyNumberFormat="1" applyFont="1" applyBorder="1" applyAlignment="1">
      <alignment horizontal="center"/>
    </xf>
    <xf numFmtId="169" fontId="4" fillId="0" borderId="12" xfId="1" applyNumberFormat="1" applyFont="1" applyBorder="1" applyAlignment="1">
      <alignment horizontal="right"/>
    </xf>
    <xf numFmtId="169" fontId="3" fillId="0" borderId="0" xfId="1" applyNumberFormat="1" applyFont="1"/>
    <xf numFmtId="169" fontId="4" fillId="0" borderId="8" xfId="1" applyNumberFormat="1" applyFont="1" applyBorder="1"/>
    <xf numFmtId="169" fontId="3" fillId="0" borderId="8" xfId="1" applyNumberFormat="1" applyFont="1" applyBorder="1"/>
    <xf numFmtId="169" fontId="4" fillId="0" borderId="0" xfId="1" applyNumberFormat="1" applyFont="1"/>
    <xf numFmtId="0" fontId="3" fillId="0" borderId="7" xfId="1" applyFont="1" applyBorder="1"/>
    <xf numFmtId="0" fontId="3" fillId="0" borderId="8" xfId="1" applyFont="1" applyBorder="1"/>
    <xf numFmtId="0" fontId="3" fillId="0" borderId="9" xfId="1" applyFont="1" applyBorder="1"/>
    <xf numFmtId="0" fontId="3" fillId="2" borderId="0" xfId="1" applyFont="1" applyFill="1"/>
    <xf numFmtId="0" fontId="4" fillId="0" borderId="0" xfId="1" applyFont="1" applyAlignment="1">
      <alignment horizontal="center"/>
    </xf>
    <xf numFmtId="170" fontId="4" fillId="0" borderId="0" xfId="3" applyNumberFormat="1" applyFont="1" applyAlignment="1">
      <alignment horizontal="right"/>
    </xf>
    <xf numFmtId="1" fontId="3" fillId="0" borderId="0" xfId="2" applyNumberFormat="1" applyFont="1" applyAlignment="1">
      <alignment horizontal="right"/>
    </xf>
    <xf numFmtId="171" fontId="3" fillId="0" borderId="12" xfId="3" applyNumberFormat="1" applyFont="1" applyBorder="1" applyAlignment="1">
      <alignment horizontal="center"/>
    </xf>
    <xf numFmtId="170" fontId="3" fillId="0" borderId="12" xfId="3" applyNumberFormat="1" applyFont="1" applyBorder="1" applyAlignment="1">
      <alignment horizontal="right"/>
    </xf>
    <xf numFmtId="0" fontId="7" fillId="0" borderId="13" xfId="0" applyNumberFormat="1" applyFont="1" applyBorder="1" applyAlignment="1">
      <alignment horizontal="center" vertical="center" wrapText="1"/>
    </xf>
    <xf numFmtId="0" fontId="7" fillId="0" borderId="13" xfId="0" applyFont="1" applyBorder="1" applyAlignment="1">
      <alignment horizontal="center" vertical="center" wrapText="1"/>
    </xf>
    <xf numFmtId="14" fontId="7" fillId="0" borderId="13" xfId="0" applyNumberFormat="1" applyFont="1" applyBorder="1" applyAlignment="1">
      <alignment horizontal="center" vertical="center" wrapText="1"/>
    </xf>
    <xf numFmtId="172" fontId="7" fillId="0" borderId="13" xfId="4" applyNumberFormat="1" applyFont="1" applyBorder="1" applyAlignment="1">
      <alignment horizontal="center" vertical="center" wrapText="1"/>
    </xf>
    <xf numFmtId="0" fontId="7" fillId="3" borderId="13" xfId="0" applyFont="1" applyFill="1" applyBorder="1" applyAlignment="1">
      <alignment horizontal="center" vertical="center" wrapText="1"/>
    </xf>
    <xf numFmtId="0" fontId="7" fillId="4" borderId="13" xfId="0" applyFont="1" applyFill="1" applyBorder="1" applyAlignment="1">
      <alignment horizontal="center" vertical="center" wrapText="1"/>
    </xf>
    <xf numFmtId="172" fontId="7" fillId="4" borderId="13" xfId="4" applyNumberFormat="1" applyFont="1" applyFill="1" applyBorder="1" applyAlignment="1">
      <alignment horizontal="center" vertical="center" wrapText="1"/>
    </xf>
    <xf numFmtId="0" fontId="7" fillId="4" borderId="13" xfId="0" applyNumberFormat="1" applyFont="1" applyFill="1" applyBorder="1" applyAlignment="1">
      <alignment horizontal="center" vertical="center" wrapText="1"/>
    </xf>
    <xf numFmtId="2" fontId="7" fillId="4" borderId="13" xfId="0" applyNumberFormat="1" applyFont="1" applyFill="1" applyBorder="1" applyAlignment="1">
      <alignment horizontal="center" vertical="center" wrapText="1"/>
    </xf>
    <xf numFmtId="0" fontId="7" fillId="5" borderId="13"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13" xfId="0" applyNumberFormat="1" applyFont="1" applyFill="1" applyBorder="1" applyAlignment="1">
      <alignment horizontal="center" vertical="center" wrapText="1"/>
    </xf>
    <xf numFmtId="172" fontId="7" fillId="7" borderId="13" xfId="4" applyNumberFormat="1" applyFont="1" applyFill="1" applyBorder="1" applyAlignment="1">
      <alignment horizontal="center" vertical="center" wrapText="1"/>
    </xf>
    <xf numFmtId="0" fontId="7" fillId="8" borderId="13" xfId="0" applyFont="1" applyFill="1" applyBorder="1" applyAlignment="1">
      <alignment horizontal="center" vertical="center" wrapText="1"/>
    </xf>
    <xf numFmtId="0" fontId="8" fillId="0" borderId="13" xfId="0" applyNumberFormat="1" applyFont="1" applyBorder="1" applyAlignment="1">
      <alignment vertical="center"/>
    </xf>
    <xf numFmtId="0" fontId="8" fillId="0" borderId="13" xfId="0" applyFont="1" applyBorder="1" applyAlignment="1">
      <alignment vertical="center"/>
    </xf>
    <xf numFmtId="14" fontId="8" fillId="0" borderId="13" xfId="0" quotePrefix="1" applyNumberFormat="1" applyFont="1" applyBorder="1" applyAlignment="1">
      <alignment vertical="center"/>
    </xf>
    <xf numFmtId="172" fontId="8" fillId="0" borderId="13" xfId="4" applyNumberFormat="1" applyFont="1" applyBorder="1" applyAlignment="1">
      <alignment vertical="center"/>
    </xf>
    <xf numFmtId="0" fontId="9" fillId="2" borderId="13" xfId="0" applyFont="1" applyFill="1" applyBorder="1" applyAlignment="1">
      <alignment vertical="center"/>
    </xf>
    <xf numFmtId="0" fontId="7" fillId="2" borderId="13" xfId="0" applyFont="1" applyFill="1" applyBorder="1" applyAlignment="1">
      <alignment vertical="center"/>
    </xf>
    <xf numFmtId="0" fontId="8" fillId="0" borderId="13" xfId="4" applyNumberFormat="1" applyFont="1" applyBorder="1" applyAlignment="1">
      <alignment vertical="center"/>
    </xf>
    <xf numFmtId="0" fontId="8" fillId="0" borderId="13" xfId="0" applyFont="1" applyFill="1" applyBorder="1" applyAlignment="1">
      <alignment vertical="center"/>
    </xf>
    <xf numFmtId="14" fontId="8" fillId="0" borderId="13" xfId="0" applyNumberFormat="1" applyFont="1" applyBorder="1" applyAlignment="1">
      <alignment vertical="center"/>
    </xf>
    <xf numFmtId="0" fontId="8" fillId="0" borderId="0" xfId="0" applyNumberFormat="1" applyFont="1" applyAlignment="1"/>
    <xf numFmtId="0" fontId="8" fillId="0" borderId="0" xfId="0" applyFont="1" applyAlignment="1"/>
    <xf numFmtId="14" fontId="8" fillId="0" borderId="0" xfId="0" applyNumberFormat="1" applyFont="1" applyAlignment="1"/>
    <xf numFmtId="172" fontId="8" fillId="0" borderId="0" xfId="4" applyNumberFormat="1" applyFont="1" applyAlignment="1"/>
    <xf numFmtId="172" fontId="8" fillId="0" borderId="0" xfId="0" applyNumberFormat="1" applyFont="1" applyAlignment="1"/>
    <xf numFmtId="0" fontId="0" fillId="0" borderId="0" xfId="0" pivotButton="1"/>
    <xf numFmtId="0" fontId="0" fillId="0" borderId="0" xfId="0" applyAlignment="1">
      <alignment horizontal="left"/>
    </xf>
    <xf numFmtId="0" fontId="0" fillId="0" borderId="0" xfId="0" applyNumberFormat="1"/>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2" xfId="1" applyFont="1" applyBorder="1" applyAlignment="1">
      <alignment horizontal="center" vertical="center"/>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4" fillId="0" borderId="4" xfId="1" applyFont="1" applyBorder="1" applyAlignment="1">
      <alignment horizontal="center" vertical="center"/>
    </xf>
    <xf numFmtId="0" fontId="4" fillId="0" borderId="10" xfId="1" applyFont="1" applyBorder="1" applyAlignment="1">
      <alignment horizontal="center" vertical="center"/>
    </xf>
    <xf numFmtId="0" fontId="5" fillId="0" borderId="0" xfId="1" applyFont="1" applyAlignment="1">
      <alignment horizontal="center" vertical="center" wrapText="1"/>
    </xf>
    <xf numFmtId="0" fontId="4" fillId="0" borderId="5" xfId="1" applyFont="1" applyBorder="1" applyAlignment="1">
      <alignment horizontal="center" vertical="center" wrapText="1"/>
    </xf>
    <xf numFmtId="0" fontId="4" fillId="0" borderId="0" xfId="1" applyFont="1" applyAlignment="1">
      <alignment horizontal="center" vertical="center" wrapText="1"/>
    </xf>
    <xf numFmtId="0" fontId="4" fillId="0" borderId="6" xfId="1" applyFont="1" applyBorder="1" applyAlignment="1">
      <alignment horizontal="center" vertical="center" wrapText="1"/>
    </xf>
  </cellXfs>
  <cellStyles count="5">
    <cellStyle name="Millares 2 2" xfId="3"/>
    <cellStyle name="Millares 3" xfId="2"/>
    <cellStyle name="Moneda" xfId="4" builtinId="4"/>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 xmlns:a16="http://schemas.microsoft.com/office/drawing/2014/main" id="{F24298CF-764A-40F4-8C7D-CB0542A18C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 xmlns:a16="http://schemas.microsoft.com/office/drawing/2014/main" id="{282D74B3-3755-411A-B123-6B8FB0F710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6.990616550924" createdVersion="5" refreshedVersion="5" minRefreshableVersion="3" recordCount="183">
  <cacheSource type="worksheet">
    <worksheetSource ref="A2:BD185" sheet="Hoja1"/>
  </cacheSource>
  <cacheFields count="56">
    <cacheField name="NIT IPS" numFmtId="0">
      <sharedItems containsSemiMixedTypes="0" containsString="0" containsNumber="1" containsInteger="1" minValue="900900754" maxValue="900900754"/>
    </cacheField>
    <cacheField name="Nombre IPS" numFmtId="0">
      <sharedItems/>
    </cacheField>
    <cacheField name="Prefijo Factura" numFmtId="0">
      <sharedItems containsNonDate="0" containsString="0" containsBlank="1"/>
    </cacheField>
    <cacheField name="Numero Factura" numFmtId="0">
      <sharedItems containsSemiMixedTypes="0" containsString="0" containsNumber="1" containsInteger="1" minValue="2080" maxValue="2031251"/>
    </cacheField>
    <cacheField name="FACT" numFmtId="0">
      <sharedItems count="183">
        <s v="112460"/>
        <s v="111587"/>
        <s v="110316"/>
        <s v="110317"/>
        <s v="2013562"/>
        <s v="2016961"/>
        <s v="2023708"/>
        <s v="206183"/>
        <s v="2013560"/>
        <s v="2017133"/>
        <s v="2027850"/>
        <s v="2011016"/>
        <s v="206645"/>
        <s v="2017094"/>
        <s v="2031251"/>
        <s v="2030902"/>
        <s v="2016906"/>
        <s v="209548"/>
        <s v="2027848"/>
        <s v="206128"/>
        <s v="2016902"/>
        <s v="2016046"/>
        <s v="2013276"/>
        <s v="2010509"/>
        <s v="2029842"/>
        <s v="2030895"/>
        <s v="206644"/>
        <s v="2016903"/>
        <s v="2020148"/>
        <s v="2028246"/>
        <s v="2029973"/>
        <s v="2027197"/>
        <s v="2014929"/>
        <s v="2016727"/>
        <s v="2027330"/>
        <s v="204421"/>
        <s v="2015683"/>
        <s v="2029562"/>
        <s v="2026205"/>
        <s v="2027276"/>
        <s v="2027307"/>
        <s v="208078"/>
        <s v="2030922"/>
        <s v="2027885"/>
        <s v="206642"/>
        <s v="2026971"/>
        <s v="2025271"/>
        <s v="2027859"/>
        <s v="2030880"/>
        <s v="206643"/>
        <s v="2014701"/>
        <s v="2025370"/>
        <s v="2026962"/>
        <s v="2012307"/>
        <s v="2029045"/>
        <s v="2027825"/>
        <s v="2012377"/>
        <s v="2029133"/>
        <s v="2026300"/>
        <s v="2026683"/>
        <s v="204532"/>
        <s v="2021894"/>
        <s v="2030868"/>
        <s v="2023995"/>
        <s v="2012371"/>
        <s v="2026785"/>
        <s v="2026321"/>
        <s v="2027847"/>
        <s v="2024894"/>
        <s v="2013622"/>
        <s v="2013292"/>
        <s v="202988"/>
        <s v="2021624"/>
        <s v="2012330"/>
        <s v="2026239"/>
        <s v="2012424"/>
        <s v="2012957"/>
        <s v="2013789"/>
        <s v="2024084"/>
        <s v="2029129"/>
        <s v="2029988"/>
        <s v="2012871"/>
        <s v="2022621"/>
        <s v="2013632"/>
        <s v="2016575"/>
        <s v="2016969"/>
        <s v="204355"/>
        <s v="2012163"/>
        <s v="2016987"/>
        <s v="2016990"/>
        <s v="206946"/>
        <s v="2013985"/>
        <s v="2016795"/>
        <s v="2016792"/>
        <s v="2016793"/>
        <s v="2016777"/>
        <s v="2016510"/>
        <s v="205714"/>
        <s v="206650"/>
        <s v="204033"/>
        <s v="202989"/>
        <s v="204547"/>
        <s v="2011149"/>
        <s v="204911"/>
        <s v="206647"/>
        <s v="203073"/>
        <s v="206646"/>
        <s v="2014421"/>
        <s v="2017554"/>
        <s v="202665"/>
        <s v="2012281"/>
        <s v="2010196"/>
        <s v="202349"/>
        <s v="2013519"/>
        <s v="209990"/>
        <s v="205865"/>
        <s v="2018953"/>
        <s v="2018794"/>
        <s v="201850"/>
        <s v="207503"/>
        <s v="2012450"/>
        <s v="2011922"/>
        <s v="207282"/>
        <s v="2010605"/>
        <s v="209552"/>
        <s v="205056"/>
        <s v="204880"/>
        <s v="2010663"/>
        <s v="2011707"/>
        <s v="206019"/>
        <s v="2011752"/>
        <s v="2010602"/>
        <s v="2019874"/>
        <s v="2012838"/>
        <s v="2011204"/>
        <s v="2012441"/>
        <s v="2010640"/>
        <s v="2013454"/>
        <s v="2014579"/>
        <s v="2010540"/>
        <s v="2011622"/>
        <s v="2011553"/>
        <s v="2013559"/>
        <s v="2027534"/>
        <s v="2011895"/>
        <s v="2011150"/>
        <s v="2016680"/>
        <s v="2016779"/>
        <s v="2010555"/>
        <s v="2011210"/>
        <s v="209136"/>
        <s v="202080"/>
        <s v="2010623"/>
        <s v="110662"/>
        <s v="105774"/>
        <s v="110420"/>
        <s v="203697"/>
        <s v="2080"/>
        <s v="110673"/>
        <s v="103633"/>
        <s v="109730"/>
        <s v="109332"/>
        <s v="100621"/>
        <s v="207498"/>
        <s v="101217"/>
        <s v="109047"/>
        <s v="207322"/>
        <s v="2010588"/>
        <s v="2014079"/>
        <s v="2014141"/>
        <s v="2017379"/>
        <s v="2019818"/>
        <s v="2011019"/>
        <s v="209568"/>
        <s v="2021865"/>
        <s v="2030069"/>
        <s v="2030659"/>
        <s v="2030945"/>
        <s v="2016679"/>
        <s v="2013906"/>
        <s v="2011873"/>
        <s v="202350"/>
        <s v="202990"/>
      </sharedItems>
    </cacheField>
    <cacheField name="A" numFmtId="0">
      <sharedItems/>
    </cacheField>
    <cacheField name="LLAVE" numFmtId="0">
      <sharedItems/>
    </cacheField>
    <cacheField name="IPS Fecha factura" numFmtId="14">
      <sharedItems containsSemiMixedTypes="0" containsNonDate="0" containsDate="1" containsString="0" minDate="2017-07-26T00:00:00" maxDate="2024-09-06T00:00:00"/>
    </cacheField>
    <cacheField name="IPS Fecha radicado" numFmtId="14">
      <sharedItems containsSemiMixedTypes="0" containsNonDate="0" containsDate="1" containsString="0" minDate="2018-01-12T00:00:00" maxDate="2024-09-14T00:00:00"/>
    </cacheField>
    <cacheField name="IPS Valor Factura" numFmtId="172">
      <sharedItems containsSemiMixedTypes="0" containsString="0" containsNumber="1" containsInteger="1" minValue="18867" maxValue="194530793"/>
    </cacheField>
    <cacheField name="IPS Saldo Factura" numFmtId="172">
      <sharedItems containsSemiMixedTypes="0" containsString="0" containsNumber="1" containsInteger="1" minValue="18867" maxValue="194530793"/>
    </cacheField>
    <cacheField name="Tipo de Contrato" numFmtId="0">
      <sharedItems containsNonDate="0" containsString="0" containsBlank="1"/>
    </cacheField>
    <cacheField name="Sede / Ciudad" numFmtId="0">
      <sharedItems containsNonDate="0" containsString="0" containsBlank="1"/>
    </cacheField>
    <cacheField name="Tipo de Prestación" numFmtId="0">
      <sharedItems containsNonDate="0" containsString="0" containsBlank="1"/>
    </cacheField>
    <cacheField name="Numero de Contrato" numFmtId="0">
      <sharedItems containsNonDate="0" containsString="0" containsBlank="1"/>
    </cacheField>
    <cacheField name="ESTADO CARTERA ANTERIOR" numFmtId="0">
      <sharedItems count="10">
        <s v="FACTURA CANCELADA PARCIALMENTE - GLOSA ACEPTADA POR LA IPS"/>
        <s v="FACTURA CANCELADA"/>
        <s v="FACTURA COVID-19"/>
        <s v="FACTURA COVID-19 CANCELADA POR LA ADRES"/>
        <s v="FACTURA PENDIENTE EN PROGRAMACION DE PAGO"/>
        <s v="FACTURA DEVUELTA"/>
        <e v="#N/A"/>
        <s v="FACTURA EN PROCESO INTERNO"/>
        <s v="FACTURA NO RADICADA"/>
        <s v="FACTURA PENDIENTE EN PROGRAMACION DE PAGO - GLOSA ACEPTADA POR LA IPS"/>
      </sharedItems>
    </cacheField>
    <cacheField name="ESTADO EPS 31-12-2024" numFmtId="0">
      <sharedItems count="5">
        <s v="Factura cancelad"/>
        <s v="Factura devuelta"/>
        <s v="Factura no radicada"/>
        <s v="Factura pendiente en programacion de pago"/>
        <s v="Facturacion Covid"/>
      </sharedItems>
    </cacheField>
    <cacheField name="POR PAGAR SAP" numFmtId="172">
      <sharedItems containsSemiMixedTypes="0" containsString="0" containsNumber="1" minValue="0" maxValue="26770857.960000001"/>
    </cacheField>
    <cacheField name="DOC CONTA" numFmtId="0">
      <sharedItems containsString="0" containsBlank="1" containsNumber="1" containsInteger="1" minValue="1221695949" maxValue="1222515092"/>
    </cacheField>
    <cacheField name="ESTADO COVID" numFmtId="0">
      <sharedItems containsBlank="1"/>
    </cacheField>
    <cacheField name="VALIDACION" numFmtId="0">
      <sharedItems containsBlank="1"/>
    </cacheField>
    <cacheField name="OBSERVACION" numFmtId="0">
      <sharedItems containsBlank="1" containsMixedTypes="1" containsNumber="1" containsInteger="1" minValue="0" maxValue="45478"/>
    </cacheField>
    <cacheField name="ESTADO BOX" numFmtId="0">
      <sharedItems containsBlank="1"/>
    </cacheField>
    <cacheField name="FECHA FACT" numFmtId="14">
      <sharedItems containsNonDate="0" containsDate="1" containsString="0" containsBlank="1" minDate="2019-01-11T00:00:00" maxDate="2024-08-06T00:00:00"/>
    </cacheField>
    <cacheField name="FECHA RAD" numFmtId="14">
      <sharedItems containsNonDate="0" containsDate="1" containsString="0" containsBlank="1" minDate="2019-03-04T00:00:00" maxDate="2024-12-14T00:00:00"/>
    </cacheField>
    <cacheField name="FECHA LIQ" numFmtId="14">
      <sharedItems containsNonDate="0" containsDate="1" containsString="0" containsBlank="1" minDate="2020-12-04T00:00:00" maxDate="2024-09-29T00:00:00"/>
    </cacheField>
    <cacheField name="FECHA DEV" numFmtId="14">
      <sharedItems containsNonDate="0" containsDate="1" containsString="0" containsBlank="1" minDate="2021-01-29T00:00:00" maxDate="2024-12-21T00:00:00"/>
    </cacheField>
    <cacheField name="VALOR BRUTO" numFmtId="172">
      <sharedItems containsSemiMixedTypes="0" containsString="0" containsNumber="1" containsInteger="1" minValue="0" maxValue="194530793"/>
    </cacheField>
    <cacheField name="GLOSA PDTE" numFmtId="172">
      <sharedItems containsSemiMixedTypes="0" containsString="0" containsNumber="1" containsInteger="1" minValue="0" maxValue="0"/>
    </cacheField>
    <cacheField name="GLOSA ACEPTADA" numFmtId="172">
      <sharedItems containsSemiMixedTypes="0" containsString="0" containsNumber="1" containsInteger="1" minValue="0" maxValue="3876849"/>
    </cacheField>
    <cacheField name="DEVOLUCION" numFmtId="172">
      <sharedItems containsSemiMixedTypes="0" containsString="0" containsNumber="1" containsInteger="1" minValue="0" maxValue="194530793"/>
    </cacheField>
    <cacheField name="Devolucion Aceptada" numFmtId="0">
      <sharedItems containsNonDate="0" containsString="0" containsBlank="1"/>
    </cacheField>
    <cacheField name="Observacion Devolucion" numFmtId="0">
      <sharedItems containsBlank="1" longText="1"/>
    </cacheField>
    <cacheField name="RETE" numFmtId="172">
      <sharedItems containsSemiMixedTypes="0" containsString="0" containsNumber="1" containsInteger="1" minValue="0" maxValue="115247"/>
    </cacheField>
    <cacheField name="LIQUIDADO POR" numFmtId="0">
      <sharedItems containsBlank="1"/>
    </cacheField>
    <cacheField name="Valor_Glosa y Devolución" numFmtId="172">
      <sharedItems containsSemiMixedTypes="0" containsString="0" containsNumber="1" containsInteger="1" minValue="0" maxValue="194530793"/>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2">
      <sharedItems containsSemiMixedTypes="0" containsString="0" containsNumber="1" containsInteger="1" minValue="0" maxValue="12922829"/>
    </cacheField>
    <cacheField name="FACTURA DEVUELTA" numFmtId="172">
      <sharedItems containsSemiMixedTypes="0" containsString="0" containsNumber="1" containsInteger="1" minValue="0" maxValue="194530793"/>
    </cacheField>
    <cacheField name="FACTURA NO RADICADA" numFmtId="172">
      <sharedItems containsSemiMixedTypes="0" containsString="0" containsNumber="1" containsInteger="1" minValue="0" maxValue="47108468"/>
    </cacheField>
    <cacheField name="VALOR ACEPTADO" numFmtId="172">
      <sharedItems containsSemiMixedTypes="0" containsString="0" containsNumber="1" containsInteger="1" minValue="0" maxValue="0"/>
    </cacheField>
    <cacheField name="VALOR EXTEMPORANEO" numFmtId="172">
      <sharedItems containsSemiMixedTypes="0" containsString="0" containsNumber="1" containsInteger="1" minValue="0" maxValue="0"/>
    </cacheField>
    <cacheField name="GLOSA PDTE2" numFmtId="172">
      <sharedItems containsSemiMixedTypes="0" containsString="0" containsNumber="1" containsInteger="1" minValue="0" maxValue="0"/>
    </cacheField>
    <cacheField name="FACTURA EN PROGRAMACION DE PAGO" numFmtId="172">
      <sharedItems containsSemiMixedTypes="0" containsString="0" containsNumber="1" containsInteger="1" minValue="0" maxValue="27317202"/>
    </cacheField>
    <cacheField name="FACTURA EN PROCESO INTERNO" numFmtId="172">
      <sharedItems containsSemiMixedTypes="0" containsString="0" containsNumber="1" containsInteger="1" minValue="0" maxValue="0"/>
    </cacheField>
    <cacheField name="FACTURACION COVID" numFmtId="172">
      <sharedItems containsSemiMixedTypes="0" containsString="0" containsNumber="1" containsInteger="1" minValue="0" maxValue="80000"/>
    </cacheField>
    <cacheField name="VALO CANCELADO SAP" numFmtId="172">
      <sharedItems containsSemiMixedTypes="0" containsString="0" containsNumber="1" containsInteger="1" minValue="0" maxValue="0"/>
    </cacheField>
    <cacheField name="RETENCION" numFmtId="172">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2">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83">
  <r>
    <n v="900900754"/>
    <s v="CLINICA VALLE SALUD SAN FERNANDO S.A.S"/>
    <m/>
    <n v="112460"/>
    <x v="0"/>
    <s v="'112460', "/>
    <s v="900900754_112460"/>
    <d v="2019-08-16T00:00:00"/>
    <d v="2019-08-16T00:00:00"/>
    <n v="12922829"/>
    <n v="12922829"/>
    <m/>
    <m/>
    <m/>
    <m/>
    <x v="0"/>
    <x v="0"/>
    <n v="0"/>
    <m/>
    <m/>
    <m/>
    <m/>
    <s v="Finalizada"/>
    <d v="2019-07-26T00:00:00"/>
    <d v="2019-08-16T00:00:00"/>
    <d v="2022-03-08T00:00:00"/>
    <m/>
    <n v="12922829"/>
    <n v="0"/>
    <n v="3876849"/>
    <n v="0"/>
    <m/>
    <m/>
    <n v="0"/>
    <m/>
    <n v="0"/>
    <m/>
    <m/>
    <m/>
    <m/>
    <m/>
    <n v="12922829"/>
    <n v="0"/>
    <n v="0"/>
    <n v="0"/>
    <n v="0"/>
    <n v="0"/>
    <n v="0"/>
    <n v="0"/>
    <n v="0"/>
    <n v="0"/>
    <n v="0"/>
    <m/>
    <m/>
    <m/>
    <n v="0"/>
  </r>
  <r>
    <n v="900900754"/>
    <s v="CLINICA VALLE SALUD SAN FERNANDO S.A.S"/>
    <m/>
    <n v="111587"/>
    <x v="1"/>
    <s v="'111587', "/>
    <s v="900900754_111587"/>
    <d v="2019-03-30T00:00:00"/>
    <d v="2019-05-14T00:00:00"/>
    <n v="9179460"/>
    <n v="9179460"/>
    <m/>
    <m/>
    <m/>
    <m/>
    <x v="0"/>
    <x v="0"/>
    <n v="0"/>
    <m/>
    <m/>
    <m/>
    <m/>
    <s v="Finalizada"/>
    <d v="2019-04-26T00:00:00"/>
    <d v="2019-08-01T00:00:00"/>
    <d v="2022-03-08T00:00:00"/>
    <m/>
    <n v="9179460"/>
    <n v="0"/>
    <n v="2753838"/>
    <n v="0"/>
    <m/>
    <m/>
    <n v="0"/>
    <m/>
    <n v="0"/>
    <m/>
    <m/>
    <m/>
    <m/>
    <m/>
    <n v="9179460"/>
    <n v="0"/>
    <n v="0"/>
    <n v="0"/>
    <n v="0"/>
    <n v="0"/>
    <n v="0"/>
    <n v="0"/>
    <n v="0"/>
    <n v="0"/>
    <n v="0"/>
    <m/>
    <m/>
    <m/>
    <n v="0"/>
  </r>
  <r>
    <n v="900900754"/>
    <s v="CLINICA VALLE SALUD SAN FERNANDO S.A.S"/>
    <m/>
    <n v="110316"/>
    <x v="2"/>
    <s v="'110316', "/>
    <s v="900900754_110316"/>
    <d v="2018-12-04T00:00:00"/>
    <d v="2019-02-12T00:00:00"/>
    <n v="9145920"/>
    <n v="6402144"/>
    <m/>
    <m/>
    <m/>
    <m/>
    <x v="1"/>
    <x v="0"/>
    <n v="0"/>
    <m/>
    <m/>
    <m/>
    <m/>
    <s v="Finalizada"/>
    <d v="2019-01-11T00:00:00"/>
    <d v="2019-03-04T00:00:00"/>
    <d v="2022-03-08T00:00:00"/>
    <m/>
    <n v="9145920"/>
    <n v="0"/>
    <n v="2743776"/>
    <n v="0"/>
    <m/>
    <m/>
    <n v="0"/>
    <m/>
    <n v="0"/>
    <m/>
    <m/>
    <m/>
    <m/>
    <m/>
    <n v="6402144"/>
    <n v="0"/>
    <n v="0"/>
    <n v="0"/>
    <n v="0"/>
    <n v="0"/>
    <n v="0"/>
    <n v="0"/>
    <n v="0"/>
    <n v="0"/>
    <n v="0"/>
    <m/>
    <m/>
    <m/>
    <n v="0"/>
  </r>
  <r>
    <n v="900900754"/>
    <s v="CLINICA VALLE SALUD SAN FERNANDO S.A.S"/>
    <m/>
    <n v="110317"/>
    <x v="3"/>
    <s v="'110317', "/>
    <s v="900900754_110317"/>
    <d v="2018-12-29T00:00:00"/>
    <d v="2019-02-12T00:00:00"/>
    <n v="3705741"/>
    <n v="2594019"/>
    <m/>
    <m/>
    <m/>
    <m/>
    <x v="1"/>
    <x v="0"/>
    <n v="0"/>
    <m/>
    <m/>
    <m/>
    <m/>
    <s v="Finalizada"/>
    <d v="2019-01-11T00:00:00"/>
    <d v="2019-03-04T00:00:00"/>
    <d v="2022-03-08T00:00:00"/>
    <m/>
    <n v="3705741"/>
    <n v="0"/>
    <n v="1111722"/>
    <n v="0"/>
    <m/>
    <m/>
    <n v="0"/>
    <m/>
    <n v="0"/>
    <m/>
    <m/>
    <m/>
    <m/>
    <m/>
    <n v="2594019"/>
    <n v="0"/>
    <n v="0"/>
    <n v="0"/>
    <n v="0"/>
    <n v="0"/>
    <n v="0"/>
    <n v="0"/>
    <n v="0"/>
    <n v="0"/>
    <n v="0"/>
    <m/>
    <m/>
    <m/>
    <n v="0"/>
  </r>
  <r>
    <n v="900900754"/>
    <s v="CLINICA VALLE SALUD SAN FERNANDO S.A.S"/>
    <m/>
    <n v="2013562"/>
    <x v="4"/>
    <s v="'2013562', "/>
    <s v="900900754_2013562"/>
    <d v="2022-08-09T00:00:00"/>
    <d v="2022-11-02T00:00:00"/>
    <n v="60000"/>
    <n v="60000"/>
    <m/>
    <m/>
    <m/>
    <m/>
    <x v="2"/>
    <x v="0"/>
    <n v="0"/>
    <m/>
    <s v="ESTADO DOS"/>
    <s v="PAGADA POR LA ADRES"/>
    <n v="45478"/>
    <s v="Finalizada"/>
    <d v="2022-10-14T00:00:00"/>
    <d v="2022-11-02T00:00:00"/>
    <d v="2022-11-02T00:00:00"/>
    <m/>
    <n v="60000"/>
    <n v="0"/>
    <n v="0"/>
    <n v="0"/>
    <m/>
    <m/>
    <n v="0"/>
    <m/>
    <n v="0"/>
    <m/>
    <m/>
    <m/>
    <m/>
    <m/>
    <n v="60000"/>
    <n v="0"/>
    <n v="0"/>
    <n v="0"/>
    <n v="0"/>
    <n v="0"/>
    <n v="0"/>
    <n v="0"/>
    <n v="0"/>
    <n v="0"/>
    <n v="0"/>
    <m/>
    <m/>
    <m/>
    <n v="0"/>
  </r>
  <r>
    <n v="900900754"/>
    <s v="CLINICA VALLE SALUD SAN FERNANDO S.A.S"/>
    <m/>
    <n v="2016961"/>
    <x v="5"/>
    <s v="'2016961', "/>
    <s v="900900754_2016961"/>
    <d v="2022-07-31T00:00:00"/>
    <d v="2023-04-20T00:00:00"/>
    <n v="60000"/>
    <n v="60000"/>
    <m/>
    <m/>
    <m/>
    <m/>
    <x v="3"/>
    <x v="0"/>
    <n v="0"/>
    <m/>
    <s v="ESTADO DOS"/>
    <s v="PAGADA POR LA ADRES"/>
    <n v="45288"/>
    <s v="Finalizada"/>
    <d v="2023-01-13T00:00:00"/>
    <d v="2023-04-20T00:00:00"/>
    <d v="2023-04-20T00:00:00"/>
    <m/>
    <n v="60000"/>
    <n v="0"/>
    <n v="0"/>
    <n v="0"/>
    <m/>
    <m/>
    <n v="0"/>
    <m/>
    <n v="0"/>
    <m/>
    <m/>
    <m/>
    <m/>
    <m/>
    <n v="60000"/>
    <n v="0"/>
    <n v="0"/>
    <n v="0"/>
    <n v="0"/>
    <n v="0"/>
    <n v="0"/>
    <n v="0"/>
    <n v="0"/>
    <n v="0"/>
    <n v="0"/>
    <m/>
    <m/>
    <m/>
    <n v="0"/>
  </r>
  <r>
    <n v="900900754"/>
    <s v="CLINICA VALLE SALUD SAN FERNANDO S.A.S"/>
    <m/>
    <n v="2023708"/>
    <x v="6"/>
    <s v="'2023708', "/>
    <s v="900900754_2023708"/>
    <d v="2022-05-09T00:00:00"/>
    <d v="2023-11-01T00:00:00"/>
    <n v="5762368"/>
    <n v="5762368"/>
    <m/>
    <m/>
    <m/>
    <m/>
    <x v="4"/>
    <x v="0"/>
    <n v="0"/>
    <m/>
    <m/>
    <m/>
    <m/>
    <s v="Finalizada"/>
    <d v="2023-09-15T00:00:00"/>
    <d v="2023-11-01T00:00:00"/>
    <d v="2023-12-28T00:00:00"/>
    <m/>
    <n v="5762368"/>
    <n v="0"/>
    <n v="0"/>
    <n v="0"/>
    <m/>
    <m/>
    <n v="115247"/>
    <s v="Claudia Marcela Diaz Perez"/>
    <n v="0"/>
    <m/>
    <m/>
    <m/>
    <m/>
    <m/>
    <n v="5762368"/>
    <n v="0"/>
    <n v="0"/>
    <n v="0"/>
    <n v="0"/>
    <n v="0"/>
    <n v="0"/>
    <n v="0"/>
    <n v="0"/>
    <n v="0"/>
    <n v="0"/>
    <m/>
    <m/>
    <m/>
    <n v="0"/>
  </r>
  <r>
    <n v="900900754"/>
    <s v="CLINICA VALLE SALUD SAN FERNANDO S.A.S"/>
    <m/>
    <n v="206183"/>
    <x v="7"/>
    <s v="'206183', "/>
    <s v="900900754_206183"/>
    <d v="2021-06-11T00:00:00"/>
    <d v="2021-09-01T00:00:00"/>
    <n v="27420"/>
    <n v="27420"/>
    <m/>
    <m/>
    <m/>
    <m/>
    <x v="5"/>
    <x v="1"/>
    <n v="0"/>
    <m/>
    <m/>
    <m/>
    <m/>
    <s v="Devuelta"/>
    <d v="2021-07-22T00:00:00"/>
    <d v="2021-09-22T00:00:00"/>
    <d v="2021-09-22T00:00:00"/>
    <d v="2021-09-23T00:00:00"/>
    <n v="27420"/>
    <n v="0"/>
    <n v="0"/>
    <n v="27420"/>
    <m/>
    <s v="MIGRACION: SE DEVUELVE FACTURA ACCIDENTE TRANSITO GESTIONAR LA CERTIFACON TOPE SUPERADO PARA PODER DAR TRAMITE PAGO POR EPS. GESTIO NAR LA AUTORIZAICON CON EL AREA ENCARGADA DAR RESPUESTA A ES TA DEVOLUCION CUANDO TENGAN LA CERTIFCACION TOPE SUPERADO Y CUANDO TENGAN LA AUT DE 15 DIGITOS PARA PODER PAGAR.MILENA"/>
    <n v="0"/>
    <m/>
    <n v="27420"/>
    <s v="DEVOLUCION"/>
    <s v="SE DEVUELVE FACTURA ACCIDENTE TRANSITO GESTIONAR LA CERTIFAC ON TOPE SUPERADO PARA PODER DAR TRAMITE PAGO POR EPS. GESTINAR LA AUTORIZAICON CON EL AREA ENCARGADA DAR RESPUESTA A ES TA DEVOLUCION CUANDO TENGAN LA CERTIFCACION TOPE SUPERADO YCUANDO TENGAN LA AUT DE 15 DIGITOS PARA PODER PAGAR.MILENA                                                                                                                                                                                                                                                                                                                                                                                                                                      "/>
    <s v="AUTORIZACION"/>
    <s v="NULL"/>
    <s v="Ambulatorio"/>
    <n v="0"/>
    <n v="27420"/>
    <n v="0"/>
    <n v="0"/>
    <n v="0"/>
    <n v="0"/>
    <n v="0"/>
    <n v="0"/>
    <n v="0"/>
    <n v="0"/>
    <n v="0"/>
    <m/>
    <m/>
    <m/>
    <n v="0"/>
  </r>
  <r>
    <n v="900900754"/>
    <s v="CLINICA VALLE SALUD SAN FERNANDO S.A.S"/>
    <m/>
    <n v="2013560"/>
    <x v="8"/>
    <s v="'2013560', "/>
    <s v="900900754_2013560"/>
    <d v="2022-04-05T00:00:00"/>
    <d v="2022-11-01T00:00:00"/>
    <n v="56000"/>
    <n v="56000"/>
    <m/>
    <m/>
    <m/>
    <m/>
    <x v="5"/>
    <x v="1"/>
    <n v="0"/>
    <m/>
    <m/>
    <m/>
    <m/>
    <s v="Devuelta"/>
    <d v="2022-10-14T00:00:00"/>
    <d v="2022-11-01T00:00:00"/>
    <d v="2022-11-01T00:00:00"/>
    <d v="2022-11-01T00:00:00"/>
    <n v="56000"/>
    <n v="0"/>
    <n v="0"/>
    <n v="56000"/>
    <m/>
    <s v="MIGRACION: AUT_DEVOLUCION DE FACTURA CON SOPORTES COMPLETOS:1. NO SE EVIDENCIA AUTORIZACIN PARA LOS SERVICIOS FACTURADOS 2. SIN OBJECCIONES DE PERTINENCIA MEDICA KEVIN YALANDA"/>
    <n v="0"/>
    <m/>
    <n v="56000"/>
    <s v="DEVOLUCION"/>
    <s v="AUT_DEVOLUCION DE FACTURA CON SOPORTES COMPLETOS: 1. NO SE EVIDENCIA AUTORIZACIN PARA LOS SERVICIOS FACTURADOS          2. SIN OBJECCIONES DE PERTINENCIA MEDICA KEVIN YALANDA                                                                                                                                                                                                                                                                                                                                                                                                                                                                                                                                                                  "/>
    <s v="AUTORIZACION"/>
    <s v="NULL"/>
    <s v="Ambulatorio"/>
    <n v="0"/>
    <n v="56000"/>
    <n v="0"/>
    <n v="0"/>
    <n v="0"/>
    <n v="0"/>
    <n v="0"/>
    <n v="0"/>
    <n v="0"/>
    <n v="0"/>
    <n v="0"/>
    <m/>
    <m/>
    <m/>
    <n v="0"/>
  </r>
  <r>
    <n v="900900754"/>
    <s v="CLINICA VALLE SALUD SAN FERNANDO S.A.S"/>
    <m/>
    <n v="2017133"/>
    <x v="9"/>
    <s v="'2017133', "/>
    <s v="900900754_2017133"/>
    <d v="2023-04-19T00:00:00"/>
    <d v="2023-04-19T00:00:00"/>
    <n v="86200"/>
    <n v="86200"/>
    <m/>
    <m/>
    <m/>
    <m/>
    <x v="5"/>
    <x v="1"/>
    <n v="0"/>
    <m/>
    <m/>
    <m/>
    <m/>
    <s v="Devuelta"/>
    <d v="2023-01-17T00:00:00"/>
    <d v="2023-04-19T00:00:00"/>
    <d v="2023-04-19T00:00:00"/>
    <d v="2023-04-28T00:00:00"/>
    <n v="86200"/>
    <n v="0"/>
    <n v="0"/>
    <n v="86200"/>
    <m/>
    <s v="MIGRACION: AUTORIZACION: SE REALIZA DEVOLUCION DE LA FACTURA, AL VALIDAR INFORMACION NO SE EVIDENCIA AUTORIZACION (NAP DE 15 DIGITO S) PARA LOS SERVICIOS FACTURADOS, NO SE EVIDENCIA TRAZABILID AD DEL ENVIO DE LOS CORREOS Y ANEXOS BAJO EL MARCO NORMATIVO PARA SOLICITUD DE AUTORIZACION. CLAUDIA DIAZ"/>
    <n v="0"/>
    <m/>
    <n v="86200"/>
    <s v="DEVOLUCION"/>
    <s v="AUTORIZACION: SE REALIZA DEVOLUCION DE LA FACTURA AL VALIDA R INFORMACION NO SE EVIDENCIA AUTORIZACION (NAP DE 15 DIGITS) PARA LOS SERVICIOS FACTURADOS NO SE EVIDENCIA TRAZABILID AD DEL ENVIO DE LOS CORREOS Y ANEXOS BAJO EL MARCO NORMATIVPARA SOLICITUD DE AUTORIZACION. CLAUDIA DIAZ                                                                                                                                                                                                                                                                                                                                                                                                                                                                                                                "/>
    <s v="AUTORIZACION"/>
    <s v="NULL"/>
    <s v="Ambulatorio"/>
    <n v="0"/>
    <n v="86200"/>
    <n v="0"/>
    <n v="0"/>
    <n v="0"/>
    <n v="0"/>
    <n v="0"/>
    <n v="0"/>
    <n v="0"/>
    <n v="0"/>
    <n v="0"/>
    <m/>
    <m/>
    <m/>
    <n v="0"/>
  </r>
  <r>
    <n v="900900754"/>
    <s v="CLINICA VALLE SALUD SAN FERNANDO S.A.S"/>
    <m/>
    <n v="2027850"/>
    <x v="10"/>
    <s v="'2027850', "/>
    <s v="900900754_2027850"/>
    <d v="2021-06-24T00:00:00"/>
    <d v="2024-07-03T00:00:00"/>
    <n v="271600"/>
    <n v="271600"/>
    <m/>
    <m/>
    <m/>
    <m/>
    <x v="5"/>
    <x v="1"/>
    <n v="0"/>
    <m/>
    <m/>
    <m/>
    <m/>
    <s v="Devuelta"/>
    <d v="2024-03-01T00:00:00"/>
    <d v="2024-07-03T00:00:00"/>
    <m/>
    <d v="2024-07-22T00:00:00"/>
    <n v="271600"/>
    <n v="0"/>
    <n v="0"/>
    <n v="271600"/>
    <m/>
    <s v="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
    <n v="0"/>
    <m/>
    <n v="271600"/>
    <s v="DEVOLUCION"/>
    <s v="Se realiza devolucion de la factura, al validar soportes radicados se evidencian las siguientes inconsistencias: 1. Segun HC el paciente Martinez Morales Luis Alfredo CC 1130592999 ingresa al sevicio de urgencias el dia 04/06/2021 remitido de la ips SERVISALUD por heridas por arma blanca en torax, muslo izquierdo, rodilla derecha por intentar robarlo. 2. Se valida correos de notificacion del ingreso a urgencias del dia 24/06/2021 donde indican a la EPS que el mismo paciente ingreso por accidente de transito. 3. Evidenciando esto en los soportes la IPS no solicita autorizacion para los servicios facturados, la informacion enviada en los correos bajo el marco  normativo y los servicios facturados no coinciden, por lo tanto da lugar a devolucion de la factura. 4. Por favor adjuntar soportes de los  correos enviadlos de la fecha correspondiente del evento solicitando la autorizacion inicial de urgencias y demas prestaciones por el diagnostico indicado en la HC. FACTURA SUJETA A AUDITORIA INTEGRAL POR FALTA DE SOPORTES"/>
    <s v="AUTORIZACION"/>
    <s v="Servicios ambulatorios"/>
    <s v="Ambulatorio"/>
    <n v="0"/>
    <n v="271600"/>
    <n v="0"/>
    <n v="0"/>
    <n v="0"/>
    <n v="0"/>
    <n v="0"/>
    <n v="0"/>
    <n v="0"/>
    <n v="0"/>
    <n v="0"/>
    <m/>
    <m/>
    <m/>
    <n v="0"/>
  </r>
  <r>
    <n v="900900754"/>
    <s v="CLINICA VALLE SALUD SAN FERNANDO S.A.S"/>
    <m/>
    <n v="2011016"/>
    <x v="11"/>
    <s v="'2011016', "/>
    <s v="900900754_2011016"/>
    <d v="2021-12-22T00:00:00"/>
    <d v="2022-06-01T00:00:00"/>
    <n v="292906"/>
    <n v="292906"/>
    <m/>
    <m/>
    <m/>
    <m/>
    <x v="5"/>
    <x v="1"/>
    <n v="0"/>
    <m/>
    <m/>
    <m/>
    <m/>
    <s v="Devuelta"/>
    <d v="2022-05-06T00:00:00"/>
    <d v="2022-05-19T00:00:00"/>
    <d v="2022-05-19T00:00:00"/>
    <d v="2022-05-20T00:00:00"/>
    <n v="292906"/>
    <n v="0"/>
    <n v="0"/>
    <n v="292906"/>
    <m/>
    <s v="MIGRACION: AUT SE DEVUELVE FACTURA NO HAY AUTORIZACION PARA EL SERVICIO FACTURADO GESTIONAR CON  EL AREA ENCARGADA.MILENA"/>
    <n v="0"/>
    <m/>
    <n v="292906"/>
    <s v="DEVOLUCION"/>
    <s v="AUT SE DEVUELVE FACTURA NO HAY AUTORIZACION PARA EL SERVICIO  FACTURADO GESTIONAR CON  EL AREA ENCARGADA.MILENA                                                                                                                                                                                                                                                                                                                                                                                                                                                                                                                                                                                                                                 "/>
    <s v="AUTORIZACION"/>
    <s v="NULL"/>
    <s v="Ambulatorio"/>
    <n v="0"/>
    <n v="292906"/>
    <n v="0"/>
    <n v="0"/>
    <n v="0"/>
    <n v="0"/>
    <n v="0"/>
    <n v="0"/>
    <n v="0"/>
    <n v="0"/>
    <n v="0"/>
    <m/>
    <m/>
    <m/>
    <n v="0"/>
  </r>
  <r>
    <n v="900900754"/>
    <s v="CLINICA VALLE SALUD SAN FERNANDO S.A.S"/>
    <m/>
    <n v="206645"/>
    <x v="12"/>
    <s v="'206645', "/>
    <s v="900900754_206645"/>
    <d v="2019-11-06T00:00:00"/>
    <d v="2021-09-01T00:00:00"/>
    <n v="295640"/>
    <n v="295640"/>
    <m/>
    <m/>
    <m/>
    <m/>
    <x v="5"/>
    <x v="1"/>
    <n v="0"/>
    <m/>
    <m/>
    <m/>
    <m/>
    <s v="Devuelta"/>
    <d v="2021-08-23T00:00:00"/>
    <d v="2021-09-21T00:00:00"/>
    <d v="2021-09-21T00:00:00"/>
    <d v="2021-09-23T00:00:00"/>
    <n v="295640"/>
    <n v="0"/>
    <n v="0"/>
    <n v="295640"/>
    <m/>
    <s v="MIGRACION: SE DEVUELVE FACTURA ACCIDENTE TRANSITO ENVIAR LA CERTIFICACION DE TOPE SUPERADO DE LA ASEGURADOR SEGRUROS DEL ESTADO PAR A PODER DAR PAGO POR EPS. GESTIONAR LA AUTORIZACION CON EL A REA ENCARGAD DE AUT EPS.DAR RESPUESTA  A ESTA DEVOLUCION CUN CUANDO TENGAN LA CERTIFICACION TOPE SUPERDO Y CUANDO TENGAN LA AUT DE 15 DIGITOS DE EPS. MILENA"/>
    <n v="0"/>
    <m/>
    <n v="295640"/>
    <s v="DEVOLUCION"/>
    <s v="SE DEVUELVE FACTURA ACCIDENTE TRANSITO ENVIAR LA CERTIFICACI ON DE TOPE SUPERADO DE LA ASEGURADOR SEGRUROS DEL ESTADO PAA PODER DAR PAGO POR EPS. GESTIONAR LA AUTORIZACION CON EL A REA ENCARGAD DE AUT EPS.DAR RESPUESTA  A ESTA DEVOLUCION CUCUANDO TENGAN LA CERTIFICACION TOPE SUPERDO Y CUANDO TENGAN LA AUT DE 15 DIGITOS DE EPS. MILENA                                                                                                                                                                                                                                                                                                                                                                                                 "/>
    <s v="AUTORIZACION"/>
    <s v="NULL"/>
    <s v="Ambulatorio"/>
    <n v="0"/>
    <n v="295640"/>
    <n v="0"/>
    <n v="0"/>
    <n v="0"/>
    <n v="0"/>
    <n v="0"/>
    <n v="0"/>
    <n v="0"/>
    <n v="0"/>
    <n v="0"/>
    <m/>
    <m/>
    <m/>
    <n v="0"/>
  </r>
  <r>
    <n v="900900754"/>
    <s v="CLINICA VALLE SALUD SAN FERNANDO S.A.S"/>
    <m/>
    <n v="2017094"/>
    <x v="13"/>
    <s v="'2017094', "/>
    <s v="900900754_2017094"/>
    <d v="2022-07-16T00:00:00"/>
    <d v="2023-04-19T00:00:00"/>
    <n v="387540"/>
    <n v="382194"/>
    <m/>
    <m/>
    <m/>
    <m/>
    <x v="5"/>
    <x v="1"/>
    <n v="0"/>
    <m/>
    <m/>
    <m/>
    <m/>
    <s v="Devuelta"/>
    <d v="2023-01-16T00:00:00"/>
    <d v="2023-04-19T00:00:00"/>
    <d v="2023-04-19T00:00:00"/>
    <d v="2023-04-27T00:00:00"/>
    <n v="387540"/>
    <n v="0"/>
    <n v="0"/>
    <n v="387540"/>
    <m/>
    <s v="MIGRACION: AUTORIZACION: SE REALIZA DEVOLUCION DE LA FACTURA, AL VALIDAR INFORMACION NO SE EVIDENCIA AUTORIZACION (NAP DE 15 DIGITO S) PARA LOS SERVICIOS FACTURADOS, NO SE EVIDENCIA TRAZABILID AD DE ENVIO DE CORREOS Y ANEXOS BAJO EL MARCO NORMATIVO, SER VICIOS 890602 ATENCION DIARIA INTRAHOSPITALARIA POR ESPECIAL ISTA DEL PACIENTE NO QUIRURGICO CANT 2- 890402 INTERNCONSULT A MEDICA ESPECIALIZADA  AMBULATORIA, NO FACTURABLE POR DIAGN OSTICO DEL PACIENTE. - MEDICAMENTO QUETIAPINA 25MG TAB NO JU STIFICADO, NO TIENE NADA QUE VER CON EL DIAGNOSTICO DEL PACI ENTE. PACIENTE DIAGNOSTICADO CON DIABETICO E HIPERTENSO. CLA UDIA DIAZ"/>
    <n v="0"/>
    <m/>
    <n v="382194"/>
    <s v="DEVOLUCION"/>
    <s v="AUTORIZACION: SE REALIZA DEVOLUCION DE LA FACTURA AL VALIDA R INFORMACION NO SE EVIDENCIA AUTORIZACION (NAP DE 15 DIGITS) PARA LOS SERVICIOS FACTURADOS NO SE EVIDENCIA TRAZABILID AD DE ENVIO DE CORREOS Y ANEXOS BAJO EL MARCO NORMATIVO SEVICIOS 890602 ATENCION DIARIA INTRAHOSPITALARIA POR ESPECIAL ISTA DEL PACIENTE NO QUIRURGICO CANT 2- 890402 INTERNCONSULA MEDICA ESPECIALIZADA  AMBULATORIA NO FACTURABLE POR DIAGN OSTICO DEL PACIENTE. - MEDICAMENTO QUETIAPINA 25MG TAB NO JSTIFICADO NO TIENE NADA QUE VER CON EL DIAGNOSTICO DEL PACI ENTE. PACIENTE DIAGNOSTICADO CON DIABETICO E HIPERTENSO. CLUDIA DIAZ                                                                                                                                                                                                                                                                                                                                                                                                                                                                                                                                                                                                                                                                                                                                                                                                                                                                                                                           "/>
    <s v="AUTORIZACION"/>
    <s v="NULL"/>
    <s v="Ambulatorio"/>
    <n v="0"/>
    <n v="382194"/>
    <n v="0"/>
    <n v="0"/>
    <n v="0"/>
    <n v="0"/>
    <n v="0"/>
    <n v="0"/>
    <n v="0"/>
    <n v="0"/>
    <n v="0"/>
    <m/>
    <m/>
    <m/>
    <n v="0"/>
  </r>
  <r>
    <n v="900900754"/>
    <s v="CLINICA VALLE SALUD SAN FERNANDO S.A.S"/>
    <m/>
    <n v="2031251"/>
    <x v="14"/>
    <s v="'2031251', "/>
    <s v="900900754_2031251"/>
    <d v="2023-11-15T00:00:00"/>
    <d v="2024-09-05T00:00:00"/>
    <n v="479708"/>
    <n v="479708"/>
    <m/>
    <m/>
    <m/>
    <m/>
    <x v="6"/>
    <x v="1"/>
    <n v="0"/>
    <m/>
    <m/>
    <m/>
    <m/>
    <s v="Devuelta"/>
    <d v="2024-08-05T00:00:00"/>
    <d v="2024-09-05T00:00:00"/>
    <m/>
    <d v="2024-09-21T00:00:00"/>
    <n v="479708"/>
    <n v="0"/>
    <n v="0"/>
    <n v="479708"/>
    <m/>
    <s v="Se realiza devolucion de la factura, no cuenta con autor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
    <n v="0"/>
    <m/>
    <n v="479708"/>
    <s v="DEVOLUCION"/>
    <s v="Se realiza devolucion de la factura, no cuenta con autor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
    <s v="AUTORIZACION"/>
    <s v="Servicios hospitalarios"/>
    <s v="Hospitalario"/>
    <n v="0"/>
    <n v="479708"/>
    <n v="0"/>
    <n v="0"/>
    <n v="0"/>
    <n v="0"/>
    <n v="0"/>
    <n v="0"/>
    <n v="0"/>
    <n v="0"/>
    <n v="0"/>
    <m/>
    <m/>
    <m/>
    <n v="0"/>
  </r>
  <r>
    <n v="900900754"/>
    <s v="CLINICA VALLE SALUD SAN FERNANDO S.A.S"/>
    <m/>
    <n v="2030902"/>
    <x v="15"/>
    <s v="'2030902', "/>
    <s v="900900754_2030902"/>
    <d v="2024-09-05T00:00:00"/>
    <d v="2024-09-05T00:00:00"/>
    <n v="507000"/>
    <n v="507000"/>
    <m/>
    <m/>
    <m/>
    <m/>
    <x v="6"/>
    <x v="1"/>
    <n v="0"/>
    <m/>
    <m/>
    <m/>
    <m/>
    <s v="Devuelta"/>
    <d v="2024-07-16T00:00:00"/>
    <d v="2024-09-05T00:00:00"/>
    <m/>
    <d v="2024-09-21T00:00:00"/>
    <n v="507000"/>
    <n v="0"/>
    <n v="0"/>
    <n v="507000"/>
    <m/>
    <s v="Se realiza devolucion de la factura, no cuenta con autorizacion para los servicios facturados por faovr validar con el area encargada para solicitud de autorizacion. No se evidencia envio de correos y anexos bajo el marco normativo. Una vez subsanada la devolucion la factura queda sujeta  a auditoria integral."/>
    <n v="0"/>
    <m/>
    <n v="507000"/>
    <s v="DEVOLUCION"/>
    <s v="Se realiza devolucion de la factura, no cuenta con autorizacion para los servicios facturados por faovr validar con el area encargada para solicitud de autorizacion. No se evidencia envio de correos y anexos bajo el marco normativo. Una vez subsanada la devolucion la factura queda sujeta  a auditoria integral."/>
    <s v="AUTORIZACION"/>
    <s v="Servicios hospitalarios"/>
    <s v="Hospitalario"/>
    <n v="0"/>
    <n v="507000"/>
    <n v="0"/>
    <n v="0"/>
    <n v="0"/>
    <n v="0"/>
    <n v="0"/>
    <n v="0"/>
    <n v="0"/>
    <n v="0"/>
    <n v="0"/>
    <m/>
    <m/>
    <m/>
    <n v="0"/>
  </r>
  <r>
    <n v="900900754"/>
    <s v="CLINICA VALLE SALUD SAN FERNANDO S.A.S"/>
    <m/>
    <n v="2016906"/>
    <x v="16"/>
    <s v="'2016906', "/>
    <s v="900900754_2016906"/>
    <d v="2022-05-02T00:00:00"/>
    <d v="2023-01-13T00:00:00"/>
    <n v="529878"/>
    <n v="529878"/>
    <m/>
    <m/>
    <m/>
    <m/>
    <x v="5"/>
    <x v="1"/>
    <n v="0"/>
    <m/>
    <m/>
    <m/>
    <m/>
    <s v="Devuelta"/>
    <d v="2023-01-12T00:00:00"/>
    <d v="2023-01-13T00:00:00"/>
    <d v="2023-01-13T00:00:00"/>
    <d v="2023-01-24T00:00:00"/>
    <n v="529878"/>
    <n v="0"/>
    <n v="0"/>
    <n v="529878"/>
    <m/>
    <s v="MIGRACION: AUTORIZACION, SE REALIZA DEVOLUCION DE LA FACTURA, AL MOMENTO DE VALIDAR INFORMACION NO SE EVIDENCIA AUTORIZACION (NAP D E 15 DIGITOS) PARA LOS SERVICIOS FACTURADOS, POR FAVOR VALID R CON EL AREA ENCARGADA PARA SU DEBIDA GESTION CAPAUTORIZACI ONES@EPSDELAGENTE.COM.CO  CLAUDIA DIAZ"/>
    <n v="0"/>
    <m/>
    <n v="529878"/>
    <s v="DEVOLUCION"/>
    <s v="AUTORIZACION, SE REALIZA DEVOLUCION DE LA FACTURA, AL MOMENT O DE VALIDAR INFORMACION NO SE EVIDENCIA AUTORIZACION (NAP E 15 DIGITOS) PARA LOS SERVICIOS FACTURADOS, POR FAVOR VALID R CON EL AREA ENCARGADA PARA SU DEBIDA GESTION CAPAUTORIZACONES@EPSDELAGENTE.COM.CO                                                                                                CLAUDIA DIAZ                                                                                                                                                                                                                                                                                                                                                            "/>
    <s v="AUTORIZACION"/>
    <s v="NULL"/>
    <s v="Ambulatorio"/>
    <n v="0"/>
    <n v="529878"/>
    <n v="0"/>
    <n v="0"/>
    <n v="0"/>
    <n v="0"/>
    <n v="0"/>
    <n v="0"/>
    <n v="0"/>
    <n v="0"/>
    <n v="0"/>
    <m/>
    <m/>
    <m/>
    <n v="0"/>
  </r>
  <r>
    <n v="900900754"/>
    <s v="CLINICA VALLE SALUD SAN FERNANDO S.A.S"/>
    <m/>
    <n v="209548"/>
    <x v="17"/>
    <s v="'209548', "/>
    <s v="900900754_209548"/>
    <d v="2022-01-18T00:00:00"/>
    <d v="2022-02-03T00:00:00"/>
    <n v="705351"/>
    <n v="705351"/>
    <m/>
    <m/>
    <m/>
    <m/>
    <x v="5"/>
    <x v="1"/>
    <n v="0"/>
    <m/>
    <m/>
    <m/>
    <m/>
    <s v="Devuelta"/>
    <d v="2022-01-31T00:00:00"/>
    <d v="2022-02-03T00:00:00"/>
    <d v="2022-02-03T00:00:00"/>
    <d v="2022-02-07T00:00:00"/>
    <n v="705351"/>
    <n v="0"/>
    <n v="0"/>
    <n v="705351"/>
    <m/>
    <s v="MIGRACION: SE DEVUELVE FACTURA DEBEN DE GESTIONAR LA AUTORIZACION PARAEL SERVICIO SE VALIDA Y NO TIENE GENERACION DE LA AUT DE 15 DIGITOS PARA PODER DAR TRAMITE DE PAGO . GESTIONAR CON EL AR EA ENCARGADA. MILENA"/>
    <n v="0"/>
    <m/>
    <n v="705351"/>
    <s v="DEVOLUCION"/>
    <s v="SE DEVUELVE FACTURA DEBEN DE GESTIONAR LA AUTORIZACION PARA EL SERVICIO SE VALIDA Y NO TIENE GENERACION DE LA AUT DE 15 DIGITOS PARA PODER DAR TRAMITE DE PAGO . GESTIONAR CON EL AR EA ENCARGADA. MILENA                                                                                                                                                                                                                                                                                                                                                                                                                                                                                                                                       "/>
    <s v="AUTORIZACION"/>
    <s v="NULL"/>
    <s v="Ambulatorio"/>
    <n v="0"/>
    <n v="705351"/>
    <n v="0"/>
    <n v="0"/>
    <n v="0"/>
    <n v="0"/>
    <n v="0"/>
    <n v="0"/>
    <n v="0"/>
    <n v="0"/>
    <n v="0"/>
    <m/>
    <m/>
    <m/>
    <n v="0"/>
  </r>
  <r>
    <n v="900900754"/>
    <s v="CLINICA VALLE SALUD SAN FERNANDO S.A.S"/>
    <m/>
    <n v="2027848"/>
    <x v="18"/>
    <s v="'2027848', "/>
    <s v="900900754_2027848"/>
    <d v="2024-07-03T00:00:00"/>
    <d v="2024-07-03T00:00:00"/>
    <n v="770803"/>
    <n v="770803"/>
    <m/>
    <m/>
    <m/>
    <m/>
    <x v="5"/>
    <x v="1"/>
    <n v="0"/>
    <m/>
    <m/>
    <m/>
    <m/>
    <s v="Devuelta"/>
    <d v="2024-03-01T00:00:00"/>
    <d v="2024-07-03T00:00:00"/>
    <m/>
    <d v="2024-07-30T00:00:00"/>
    <n v="770803"/>
    <n v="0"/>
    <n v="0"/>
    <n v="770803"/>
    <m/>
    <s v="Se realiza devolucion de la factura, no cuenta con autorizacion para los servicios facturados, por favor validar con el area encargada para solicitud de autorizacion final del evento."/>
    <n v="0"/>
    <m/>
    <n v="770803"/>
    <s v="DEVOLUCION"/>
    <s v="Se realiza devolucion de la factura, no cuenta con autorizacion para los servicios facturados, por favor validar con el area encargada para solicitud de autorizacion final del evento."/>
    <s v="AUTORIZACION"/>
    <s v="Servicios hospitalarios"/>
    <s v="Hospitalario"/>
    <n v="0"/>
    <n v="770803"/>
    <n v="0"/>
    <n v="0"/>
    <n v="0"/>
    <n v="0"/>
    <n v="0"/>
    <n v="0"/>
    <n v="0"/>
    <n v="0"/>
    <n v="0"/>
    <m/>
    <m/>
    <m/>
    <n v="0"/>
  </r>
  <r>
    <n v="900900754"/>
    <s v="CLINICA VALLE SALUD SAN FERNANDO S.A.S"/>
    <m/>
    <n v="206128"/>
    <x v="19"/>
    <s v="'206128', "/>
    <s v="900900754_206128"/>
    <d v="2021-03-13T00:00:00"/>
    <d v="2021-09-01T00:00:00"/>
    <n v="923186"/>
    <n v="923186"/>
    <m/>
    <m/>
    <m/>
    <m/>
    <x v="5"/>
    <x v="1"/>
    <n v="0"/>
    <m/>
    <m/>
    <m/>
    <m/>
    <s v="Devuelta"/>
    <d v="2021-07-21T00:00:00"/>
    <d v="2021-09-22T00:00:00"/>
    <d v="2021-09-22T00:00:00"/>
    <d v="2021-09-23T00:00:00"/>
    <n v="923186"/>
    <n v="0"/>
    <n v="0"/>
    <n v="923186"/>
    <m/>
    <s v="MIGRACION: SE DEVUEVLE FACTURA ACCIDENTE TRANSITO ENVIAR LA CERTIFICACION TOPE SUPERADO QUE GENERA LA ASEGURADORA NO REFIEREN EN SO PORTES CUAL ES,GESTIONAR LA AUTORIZACION AL AREA ENCARGADA , DAR RESPUESTA A ESTA DEVOLUCION CUANDO TENGAN LA CERTIFICACI ON DE LA ASEGURADORA PARA DAR TRAMITA POR EPS. Y DAR RESPUET A CUANDO TENGAN LA AUT DE 15 DIGITOS.MILENA"/>
    <n v="0"/>
    <m/>
    <n v="923186"/>
    <s v="DEVOLUCION"/>
    <s v="SE DEVUEVLE FACTURA ACCIDENTE TRANSITO ENVIAR LA CERTIFICACI ON TOPE SUPERADO QUE GENERA LA ASEGURADORA NO REFIEREN EN SPORTES CUAL ES,GESTIONAR LA AUTORIZACION AL AREA ENCARGADA , DAR RESPUESTA A ESTA DEVOLUCION CUANDO TENGAN LA CERTIFICACON DE LA ASEGURADORA PARA DAR TRAMITA POR EPS. Y DAR RESPUET A CUANDO TENGAN LA AUT DE 15 DIGITOS.MILENA                                                                                                                                                                                                                                                                                                                                                                                        "/>
    <s v="AUTORIZACION"/>
    <s v="NULL"/>
    <s v="Ambulatorio"/>
    <n v="0"/>
    <n v="923186"/>
    <n v="0"/>
    <n v="0"/>
    <n v="0"/>
    <n v="0"/>
    <n v="0"/>
    <n v="0"/>
    <n v="0"/>
    <n v="0"/>
    <n v="0"/>
    <m/>
    <m/>
    <m/>
    <n v="0"/>
  </r>
  <r>
    <n v="900900754"/>
    <s v="CLINICA VALLE SALUD SAN FERNANDO S.A.S"/>
    <m/>
    <n v="2016902"/>
    <x v="20"/>
    <s v="'2016902', "/>
    <s v="900900754_2016902"/>
    <d v="2022-04-14T00:00:00"/>
    <d v="2023-01-13T00:00:00"/>
    <n v="1060080"/>
    <n v="1060080"/>
    <m/>
    <m/>
    <m/>
    <m/>
    <x v="5"/>
    <x v="1"/>
    <n v="0"/>
    <m/>
    <m/>
    <m/>
    <m/>
    <s v="Devuelta"/>
    <d v="2023-01-12T00:00:00"/>
    <d v="2023-01-13T00:00:00"/>
    <d v="2023-01-13T00:00:00"/>
    <d v="2023-01-24T00:00:00"/>
    <n v="1060080"/>
    <n v="0"/>
    <n v="0"/>
    <n v="1060080"/>
    <m/>
    <s v="MIGRACION: AUTORIZACION, SE REALIZA DEVOLUCION DE LA FACTURA, AL MOMENT DE VALIDAR INFORMACION NO SE EVIDENCIA AUTORIZACION (NAP DE 15 DIGITOS) PARA LOS SERVICIOS FACTURADOS, POR FAVOR VALIDAR  CN EL AREA ENCARGADA PARA SU DEBIDA GESTION. CLAUDIA DIAZ"/>
    <n v="0"/>
    <m/>
    <n v="1060080"/>
    <s v="DEVOLUCION"/>
    <s v="AUTORIZACION, SE REALIZA DEVOLUCION DE LA FACTURA, AL MOMENT  DE VALIDAR INFORMACION NO SE EVIDENCIA AUTORIZACION (NAP D15 DIGITOS) PARA LOS SERVICIOS FACTURADOS, POR FAVOR VALIDAR  CN EL AREA ENCARGADA PARA SU DEBIDA GESTION. CLAUDIA DIAZ                                                                                                                                                                                                                                                                                                                                                                                                                                                                                                 "/>
    <s v="AUTORIZACION"/>
    <s v="NULL"/>
    <s v="Ambulatorio"/>
    <n v="0"/>
    <n v="1060080"/>
    <n v="0"/>
    <n v="0"/>
    <n v="0"/>
    <n v="0"/>
    <n v="0"/>
    <n v="0"/>
    <n v="0"/>
    <n v="0"/>
    <n v="0"/>
    <m/>
    <m/>
    <m/>
    <n v="0"/>
  </r>
  <r>
    <n v="900900754"/>
    <s v="CLINICA VALLE SALUD SAN FERNANDO S.A.S"/>
    <m/>
    <n v="2016046"/>
    <x v="21"/>
    <s v="'2016046', "/>
    <s v="900900754_2016046"/>
    <d v="2022-03-17T00:00:00"/>
    <d v="2023-01-04T00:00:00"/>
    <n v="1076625"/>
    <n v="1076625"/>
    <m/>
    <m/>
    <m/>
    <m/>
    <x v="5"/>
    <x v="1"/>
    <n v="0"/>
    <m/>
    <m/>
    <m/>
    <m/>
    <s v="Devuelta"/>
    <d v="2022-12-20T00:00:00"/>
    <d v="2023-01-04T00:00:00"/>
    <d v="2023-01-04T00:00:00"/>
    <d v="2023-01-05T00:00:00"/>
    <n v="1076625"/>
    <n v="0"/>
    <n v="0"/>
    <n v="1076625"/>
    <m/>
    <s v="MIGRACION: AUTORIZACION:dEVOLUCION DE FACTURA CON SOPORTES COPMLETOS1.No se evidencia autorización para los servicios facturados 2.No se evidencia reporte de solicitud de autorizacion a la eps. Dar gestión con el área encargada y presentar. Kevin Y"/>
    <n v="0"/>
    <m/>
    <n v="1076625"/>
    <s v="DEVOLUCION"/>
    <s v="AUTORIZACION:dEVOLUCION DE FACTURA CON SOPORTES COPMLETOS 1.No se evidencia autorización para los servicios facturados  2.No se evidencia reporte de solicitud de autorizacion a la eps. Dar gestión con el área encargada y presentar. Kevin Y                                                                                                                                                                                                                                                                                                                                                                                                                                                                                                 "/>
    <s v="AUTORIZACION"/>
    <s v="NULL"/>
    <s v="Ambulatorio"/>
    <n v="0"/>
    <n v="1076625"/>
    <n v="0"/>
    <n v="0"/>
    <n v="0"/>
    <n v="0"/>
    <n v="0"/>
    <n v="0"/>
    <n v="0"/>
    <n v="0"/>
    <n v="0"/>
    <m/>
    <m/>
    <m/>
    <n v="0"/>
  </r>
  <r>
    <n v="900900754"/>
    <s v="CLINICA VALLE SALUD SAN FERNANDO S.A.S"/>
    <m/>
    <n v="2013276"/>
    <x v="22"/>
    <s v="'2013276', "/>
    <s v="900900754_2013276"/>
    <d v="2022-04-03T00:00:00"/>
    <d v="2022-11-12T00:00:00"/>
    <n v="1214548"/>
    <n v="1214548"/>
    <m/>
    <m/>
    <m/>
    <m/>
    <x v="5"/>
    <x v="1"/>
    <n v="0"/>
    <m/>
    <m/>
    <m/>
    <m/>
    <s v="Devuelta"/>
    <d v="2022-10-01T00:00:00"/>
    <d v="2024-07-02T00:00:00"/>
    <m/>
    <d v="2024-07-30T00:00:00"/>
    <n v="1214548"/>
    <n v="0"/>
    <n v="0"/>
    <n v="1214548"/>
    <m/>
    <s v="Se realiza devolucion de la factura, no cuenta con autorizacion para los servicios facturados, por favor validar con el area encargada para solicitud de autorizacion final del evento. FACTURA SUJETA A AUDITORIA INTEGRAL."/>
    <n v="0"/>
    <m/>
    <n v="1214548"/>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1214548"/>
    <n v="0"/>
    <n v="0"/>
    <n v="0"/>
    <n v="0"/>
    <n v="0"/>
    <n v="0"/>
    <n v="0"/>
    <n v="0"/>
    <n v="0"/>
    <m/>
    <m/>
    <m/>
    <n v="0"/>
  </r>
  <r>
    <n v="900900754"/>
    <s v="CLINICA VALLE SALUD SAN FERNANDO S.A.S"/>
    <m/>
    <n v="2010509"/>
    <x v="23"/>
    <s v="'2010509', "/>
    <s v="900900754_2010509"/>
    <d v="2022-03-16T00:00:00"/>
    <d v="2022-04-16T00:00:00"/>
    <n v="1260185"/>
    <n v="1260185"/>
    <m/>
    <m/>
    <m/>
    <m/>
    <x v="5"/>
    <x v="1"/>
    <n v="0"/>
    <m/>
    <m/>
    <m/>
    <m/>
    <s v="Devuelta"/>
    <d v="2022-03-30T00:00:00"/>
    <d v="2022-04-16T00:00:00"/>
    <d v="2022-04-16T00:00:00"/>
    <d v="2022-04-20T00:00:00"/>
    <n v="1260185"/>
    <n v="0"/>
    <n v="0"/>
    <n v="1260185"/>
    <m/>
    <s v="MIGRACION: AUT SE DEVUELVE FACTURA NO HAY AUTORIZACION PARA EL SERVICIO FACTURADO GESTIONAR CON EL AREA ENCARGADA.MILENA"/>
    <n v="0"/>
    <m/>
    <n v="1260185"/>
    <s v="DEVOLUCION"/>
    <s v="AUT SE DEVUELVE FACTURA NO HAY AUTORIZACION PARA EL SERVICIO  FACTURADO GESTIONAR CON EL AREA ENCARGADA.MILENA                                                                                                                                                                                                                                                                                                                                                                                                                                                                                                                                                                                                                                  "/>
    <s v="AUTORIZACION"/>
    <s v="NULL"/>
    <s v="Ambulatorio"/>
    <n v="0"/>
    <n v="1260185"/>
    <n v="0"/>
    <n v="0"/>
    <n v="0"/>
    <n v="0"/>
    <n v="0"/>
    <n v="0"/>
    <n v="0"/>
    <n v="0"/>
    <n v="0"/>
    <m/>
    <m/>
    <m/>
    <n v="0"/>
  </r>
  <r>
    <n v="900900754"/>
    <s v="CLINICA VALLE SALUD SAN FERNANDO S.A.S"/>
    <m/>
    <n v="2029842"/>
    <x v="24"/>
    <s v="'2029842', "/>
    <s v="900900754_2029842"/>
    <d v="2023-11-14T00:00:00"/>
    <d v="2024-06-04T00:00:00"/>
    <n v="1313914"/>
    <n v="1313914"/>
    <m/>
    <m/>
    <m/>
    <m/>
    <x v="5"/>
    <x v="1"/>
    <n v="0"/>
    <m/>
    <m/>
    <m/>
    <m/>
    <s v="Devuelta"/>
    <d v="2024-05-20T00:00:00"/>
    <d v="2024-06-04T00:00:00"/>
    <m/>
    <d v="2024-06-20T00:00:00"/>
    <n v="1313914"/>
    <n v="0"/>
    <n v="0"/>
    <n v="1313914"/>
    <m/>
    <s v="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
    <n v="0"/>
    <m/>
    <n v="1313914"/>
    <s v="DEVOLUCION"/>
    <s v="Se realiza devolucion de la factura, Se realiza auditoria integral, el valor de las objeciones excede el 50% de el valor de la factura, una vez subsanada devolucion es sujeta de auditoria integral: 1. No cuenta con autorizacion para los servicios facturados por favor validar con el area encargada para solicitud de autorizacion final del evento. "/>
    <s v="AUTORIZACION"/>
    <s v="Servicios hospitalarios"/>
    <s v="Hospitalario"/>
    <n v="0"/>
    <n v="1313914"/>
    <n v="0"/>
    <n v="0"/>
    <n v="0"/>
    <n v="0"/>
    <n v="0"/>
    <n v="0"/>
    <n v="0"/>
    <n v="0"/>
    <n v="0"/>
    <m/>
    <m/>
    <m/>
    <n v="0"/>
  </r>
  <r>
    <n v="900900754"/>
    <s v="CLINICA VALLE SALUD SAN FERNANDO S.A.S"/>
    <m/>
    <n v="2030895"/>
    <x v="25"/>
    <s v="'2030895', "/>
    <s v="900900754_2030895"/>
    <d v="2021-10-11T00:00:00"/>
    <d v="2024-09-05T00:00:00"/>
    <n v="1399900"/>
    <n v="1399900"/>
    <m/>
    <m/>
    <m/>
    <m/>
    <x v="6"/>
    <x v="1"/>
    <n v="0"/>
    <m/>
    <m/>
    <m/>
    <m/>
    <s v="Devuelta"/>
    <d v="2024-07-16T00:00:00"/>
    <d v="2024-09-05T00:00:00"/>
    <m/>
    <d v="2024-09-21T00:00:00"/>
    <n v="1399900"/>
    <n v="0"/>
    <n v="0"/>
    <n v="1399900"/>
    <m/>
    <s v="Se realiza devolucion de la factura, no cuenta con autorizacion para los servicios facturados por favor validar con el area encargada para solicitud de autorizacion final para cierre del evento. No se evidencia el envio de correos y anexos bajo el marco normativo. Una vez subsanada la devolucion la factura queda sujeta a auditoria integral."/>
    <n v="0"/>
    <m/>
    <n v="1399900"/>
    <s v="DEVOLUCION"/>
    <s v="Se realiza devolucion de la factura, no cuenta con autorizacion para los servicios facturados por favor validar con el area encargada para solicitud de autorizacion final para cierre del evento. No se evidencia el envio de correos y anexos bajo el marco normativo. Una vez subsanada la devolucion la factura queda sujeta a auditoria integral."/>
    <s v="AUTORIZACION"/>
    <s v="Servicios hospitalarios"/>
    <s v="Hospitalario"/>
    <n v="0"/>
    <n v="1399900"/>
    <n v="0"/>
    <n v="0"/>
    <n v="0"/>
    <n v="0"/>
    <n v="0"/>
    <n v="0"/>
    <n v="0"/>
    <n v="0"/>
    <n v="0"/>
    <m/>
    <m/>
    <m/>
    <n v="0"/>
  </r>
  <r>
    <n v="900900754"/>
    <s v="CLINICA VALLE SALUD SAN FERNANDO S.A.S"/>
    <m/>
    <n v="206644"/>
    <x v="26"/>
    <s v="'206644', "/>
    <s v="900900754_206644"/>
    <d v="2021-09-01T00:00:00"/>
    <d v="2021-09-01T00:00:00"/>
    <n v="1727287"/>
    <n v="1727287"/>
    <m/>
    <m/>
    <m/>
    <m/>
    <x v="5"/>
    <x v="1"/>
    <n v="0"/>
    <m/>
    <m/>
    <m/>
    <m/>
    <s v="Devuelta"/>
    <d v="2021-08-23T00:00:00"/>
    <d v="2021-09-21T00:00:00"/>
    <d v="2021-09-21T00:00:00"/>
    <d v="2021-09-23T00:00:00"/>
    <n v="1727287"/>
    <n v="0"/>
    <n v="0"/>
    <n v="1727287"/>
    <m/>
    <s v="MIGRACION: SE DEVUELVE FACTURA ACCIDENTE TRANSITO PARA PODER DAR TRAMITE POR LA EPS ENVIAR LA CERTIFICACION DE TOPE SUPERADO DE MUN IAL SEGUROS. DEBEN DE GETIONAR TAMBIEN LA AUTORIZACION CON E L AREA ENCARGADA DE EPS. DAR RESPUESTA A ESTA DEVOLUCION CUA CUANDO TENGAN LA CERTFICACION TOPE SUPERADO Y CUANDO TENGA L A AUTORIZACION DE 15 DIGITOS .MILENA"/>
    <n v="0"/>
    <m/>
    <n v="1727287"/>
    <s v="DEVOLUCION"/>
    <s v="SE DEVUELVE FACTURA ACCIDENTE TRANSITO PARA PODER DAR TRAMIT E POR LA EPS ENVIAR LA CERTIFICACION DE TOPE SUPERADO DE MUIAL SEGUROS. DEBEN DE GETIONAR TAMBIEN LA AUTORIZACION CON E L AREA ENCARGADA DE EPS. DAR RESPUESTA A ESTA DEVOLUCION CUCUANDO TENGAN LA CERTFICACION TOPE SUPERADO Y CUANDO TENGA L A AUTORIZACION DE 15 DIGITOS .MILENA                                                                                                                                                                                                                                                                                                                                                                                               "/>
    <s v="AUTORIZACION"/>
    <s v="NULL"/>
    <s v="Ambulatorio"/>
    <n v="0"/>
    <n v="1727287"/>
    <n v="0"/>
    <n v="0"/>
    <n v="0"/>
    <n v="0"/>
    <n v="0"/>
    <n v="0"/>
    <n v="0"/>
    <n v="0"/>
    <n v="0"/>
    <m/>
    <m/>
    <m/>
    <n v="0"/>
  </r>
  <r>
    <n v="900900754"/>
    <s v="CLINICA VALLE SALUD SAN FERNANDO S.A.S"/>
    <m/>
    <n v="2016903"/>
    <x v="27"/>
    <s v="'2016903', "/>
    <s v="900900754_2016903"/>
    <d v="2022-05-03T00:00:00"/>
    <d v="2023-01-13T00:00:00"/>
    <n v="1951110"/>
    <n v="1951110"/>
    <m/>
    <m/>
    <m/>
    <m/>
    <x v="5"/>
    <x v="1"/>
    <n v="0"/>
    <m/>
    <m/>
    <m/>
    <m/>
    <s v="Devuelta"/>
    <d v="2023-01-12T00:00:00"/>
    <d v="2023-01-13T00:00:00"/>
    <d v="2023-01-13T00:00:00"/>
    <d v="2023-01-24T00:00:00"/>
    <n v="1951110"/>
    <n v="0"/>
    <n v="0"/>
    <n v="1951110"/>
    <m/>
    <s v="MIGRACION: AUTORIZACION, SE REALIZA DEVOLUCION DE LA FACTURA, AL MOMENT DE VALIDAR LA INFORMACION NO SE EVIDENCIA AUTORIZACION (NAP  DE 15 DIGITOS) PARA LOS SERVICIOS FACTURADOS, POR FAVOR VAL IDAR CON EL AREA ENCARGADA PARA SU DEBIDA GESTION. CLAUDIA D"/>
    <n v="0"/>
    <m/>
    <n v="1951110"/>
    <s v="DEVOLUCION"/>
    <s v="AUTORIZACION, SE REALIZA DEVOLUCION DE LA FACTURA, AL MOMENT  DE VALIDAR LA INFORMACION NO SE EVIDENCIA AUTORIZACION (NA DE 15 DIGITOS) PARA LOS SERVICIOS FACTURADOS, POR FAVOR VAL IDAR CON EL AREA ENCARGADA PARA SU DEBIDA GESTION. CLAUDIA                                                                                                                                                                                                                                                                                                                                                                                                                                                                                                 "/>
    <s v="AUTORIZACION"/>
    <s v="NULL"/>
    <s v="Ambulatorio"/>
    <n v="0"/>
    <n v="1951110"/>
    <n v="0"/>
    <n v="0"/>
    <n v="0"/>
    <n v="0"/>
    <n v="0"/>
    <n v="0"/>
    <n v="0"/>
    <n v="0"/>
    <n v="0"/>
    <m/>
    <m/>
    <m/>
    <n v="0"/>
  </r>
  <r>
    <n v="900900754"/>
    <s v="CLINICA VALLE SALUD SAN FERNANDO S.A.S"/>
    <m/>
    <n v="2020148"/>
    <x v="28"/>
    <s v="'2020148', "/>
    <s v="900900754_2020148"/>
    <d v="2022-05-09T00:00:00"/>
    <d v="2023-05-20T00:00:00"/>
    <n v="2074450"/>
    <n v="2074450"/>
    <m/>
    <m/>
    <m/>
    <m/>
    <x v="5"/>
    <x v="1"/>
    <n v="0"/>
    <m/>
    <m/>
    <m/>
    <m/>
    <s v="Devuelta"/>
    <d v="2023-05-08T00:00:00"/>
    <d v="2023-05-20T00:00:00"/>
    <d v="2023-05-20T00:00:00"/>
    <d v="2023-05-28T00:00:00"/>
    <n v="2074450"/>
    <n v="0"/>
    <n v="0"/>
    <n v="2074450"/>
    <m/>
    <s v="MIGRACION: AUTORIZACION: SE REALIZA DEVOLUCION DE LA FACTURA, AL VALIDAR INFORMAICON NO SE EVIDENCIA AUTORIZACION (NAP DE 15 DIGITO S) PARA LOS SERVICIOS FACTURADOS POR FAVOR VALIDAR CON EL AR EA ENCARGADA. CLAUDIA DIAZ"/>
    <n v="0"/>
    <m/>
    <n v="2074450"/>
    <s v="DEVOLUCION"/>
    <s v="AUTORIZACION: SE REALIZA DEVOLUCION DE LA FACTURA AL VALIDA R INFORMAICON NO SE EVIDENCIA AUTORIZACION (NAP DE 15 DIGITS) PARA LOS SERVICIOS FACTURADOS POR FAVOR VALIDAR CON EL AR EA ENCARGADA. CLAUDIA DIAZ                                                                                                                                                                                                                                                                                                                                                                                                                                                                                                                                                                                                                                                                                                                                                                                                                                                                                                                                                                                                                                                                                                                                                                                                                                                                                                                                             "/>
    <s v="AUTORIZACION"/>
    <s v="NULL"/>
    <s v="Ambulatorio"/>
    <n v="0"/>
    <n v="2074450"/>
    <n v="0"/>
    <n v="0"/>
    <n v="0"/>
    <n v="0"/>
    <n v="0"/>
    <n v="0"/>
    <n v="0"/>
    <n v="0"/>
    <n v="0"/>
    <m/>
    <m/>
    <m/>
    <n v="0"/>
  </r>
  <r>
    <n v="900900754"/>
    <s v="CLINICA VALLE SALUD SAN FERNANDO S.A.S"/>
    <m/>
    <n v="2028246"/>
    <x v="29"/>
    <s v="'2028246', "/>
    <s v="900900754_2028246"/>
    <d v="2023-06-19T00:00:00"/>
    <d v="2024-07-05T00:00:00"/>
    <n v="2433394"/>
    <n v="2433394"/>
    <m/>
    <m/>
    <m/>
    <m/>
    <x v="5"/>
    <x v="1"/>
    <n v="0"/>
    <m/>
    <m/>
    <m/>
    <m/>
    <s v="Devuelta"/>
    <d v="2024-03-18T00:00:00"/>
    <d v="2024-07-05T00:00:00"/>
    <m/>
    <d v="2024-07-29T00:00:00"/>
    <n v="2433394"/>
    <n v="0"/>
    <n v="0"/>
    <n v="2433394"/>
    <m/>
    <s v="Se realiza devolucion de la factura, no cuenta con autroizacion para los servicios facturados por favor validar con el area encargada para solicitud final para cierre del evento. FACTURA SUJETA A AUDITORIA INTEGRAL."/>
    <n v="0"/>
    <m/>
    <n v="2433394"/>
    <s v="DEVOLUCION"/>
    <s v="Se realiza devolucion de la factura, no cuenta con autroizacion para los servicios facturados por favor validar con el area encargada para solicitud final para cierre del evento. FACTURA SUJETA A AUDITORIA INTEGRAL."/>
    <s v="AUTORIZACION"/>
    <s v="Servicios hospitalarios"/>
    <s v="Hospitalario"/>
    <n v="0"/>
    <n v="2433394"/>
    <n v="0"/>
    <n v="0"/>
    <n v="0"/>
    <n v="0"/>
    <n v="0"/>
    <n v="0"/>
    <n v="0"/>
    <n v="0"/>
    <n v="0"/>
    <m/>
    <m/>
    <m/>
    <n v="0"/>
  </r>
  <r>
    <n v="900900754"/>
    <s v="CLINICA VALLE SALUD SAN FERNANDO S.A.S"/>
    <m/>
    <n v="2029973"/>
    <x v="30"/>
    <s v="'2029973', "/>
    <s v="900900754_2029973"/>
    <d v="2024-07-15T00:00:00"/>
    <d v="2024-07-15T00:00:00"/>
    <n v="2564603"/>
    <n v="2564603"/>
    <m/>
    <m/>
    <m/>
    <m/>
    <x v="5"/>
    <x v="1"/>
    <n v="0"/>
    <m/>
    <m/>
    <m/>
    <m/>
    <s v="Devuelta"/>
    <d v="2024-05-28T00:00:00"/>
    <d v="2024-07-15T00:00:00"/>
    <m/>
    <d v="2024-07-29T00:00:00"/>
    <n v="2564603"/>
    <n v="0"/>
    <n v="0"/>
    <n v="2564603"/>
    <m/>
    <s v="Se realiza devolucion de la factura no cuenta con autorizacion para los servicios facturados por favor validar con el area encargada para solicitud de autorizacion final del evento. FACTURA SUJETA A AUDITORIA INTEGRAL."/>
    <n v="0"/>
    <m/>
    <n v="2564603"/>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2564603"/>
    <n v="0"/>
    <n v="0"/>
    <n v="0"/>
    <n v="0"/>
    <n v="0"/>
    <n v="0"/>
    <n v="0"/>
    <n v="0"/>
    <n v="0"/>
    <m/>
    <m/>
    <m/>
    <n v="0"/>
  </r>
  <r>
    <n v="900900754"/>
    <s v="CLINICA VALLE SALUD SAN FERNANDO S.A.S"/>
    <m/>
    <n v="2027197"/>
    <x v="31"/>
    <s v="'2027197', "/>
    <s v="900900754_2027197"/>
    <d v="2024-07-15T00:00:00"/>
    <d v="2024-07-15T00:00:00"/>
    <n v="2668307"/>
    <n v="2668307"/>
    <m/>
    <m/>
    <m/>
    <m/>
    <x v="5"/>
    <x v="1"/>
    <n v="0"/>
    <m/>
    <m/>
    <m/>
    <m/>
    <s v="Devuelta"/>
    <d v="2024-01-27T00:00:00"/>
    <d v="2024-07-15T00:00:00"/>
    <m/>
    <d v="2024-07-30T00:00:00"/>
    <n v="2668307"/>
    <n v="0"/>
    <n v="0"/>
    <n v="2668307"/>
    <m/>
    <s v="Se realiza devolucion de la factura, no cuenta con autorizacion para los servicios facturados, por favor validar con el area encargada para solicitud de autorizacion final del evento. FACTURA SUJETA A AUDITORIA INTEGRAL."/>
    <n v="0"/>
    <m/>
    <n v="2668307"/>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2668307"/>
    <n v="0"/>
    <n v="0"/>
    <n v="0"/>
    <n v="0"/>
    <n v="0"/>
    <n v="0"/>
    <n v="0"/>
    <n v="0"/>
    <n v="0"/>
    <m/>
    <m/>
    <m/>
    <n v="0"/>
  </r>
  <r>
    <n v="900900754"/>
    <s v="CLINICA VALLE SALUD SAN FERNANDO S.A.S"/>
    <m/>
    <n v="2014929"/>
    <x v="32"/>
    <s v="'2014929', "/>
    <s v="900900754_2014929"/>
    <d v="2022-04-13T00:00:00"/>
    <d v="2022-12-15T00:00:00"/>
    <n v="2758180"/>
    <n v="2758180"/>
    <m/>
    <m/>
    <m/>
    <m/>
    <x v="5"/>
    <x v="1"/>
    <n v="0"/>
    <m/>
    <m/>
    <m/>
    <m/>
    <s v="Devuelta"/>
    <d v="2022-11-21T00:00:00"/>
    <d v="2024-12-13T00:00:00"/>
    <m/>
    <d v="2024-12-20T00:00:00"/>
    <n v="2758180"/>
    <n v="0"/>
    <n v="0"/>
    <n v="2758180"/>
    <m/>
    <s v="Se sostiene devolucion de la factura, no cuenta con autorizacion para los servicios facturados por favor validar con el area encargada. Una vez subsanada la devolucion la factura queda sujeta a auditoria integral."/>
    <n v="0"/>
    <m/>
    <n v="2758180"/>
    <s v="DEVOLUCION"/>
    <s v="MIGRACION: SE DEVUELVE FACTURA NO HAY AUTORIZACION PARA EL SERVICIO FACTURADO GESTIONAR CON EL AREA ENCARGADA. CLAUDIA"/>
    <s v="AUTORIZACION"/>
    <s v="NULL"/>
    <s v="Ambulatorio"/>
    <n v="0"/>
    <n v="2758180"/>
    <n v="0"/>
    <n v="0"/>
    <n v="0"/>
    <n v="0"/>
    <n v="0"/>
    <n v="0"/>
    <n v="0"/>
    <n v="0"/>
    <n v="0"/>
    <m/>
    <m/>
    <m/>
    <n v="0"/>
  </r>
  <r>
    <n v="900900754"/>
    <s v="CLINICA VALLE SALUD SAN FERNANDO S.A.S"/>
    <m/>
    <n v="2016727"/>
    <x v="33"/>
    <s v="'2016727', "/>
    <s v="900900754_2016727"/>
    <d v="2022-06-28T00:00:00"/>
    <d v="2023-01-10T00:00:00"/>
    <n v="2761112"/>
    <n v="2761112"/>
    <m/>
    <m/>
    <m/>
    <m/>
    <x v="5"/>
    <x v="1"/>
    <n v="0"/>
    <m/>
    <m/>
    <m/>
    <m/>
    <s v="Devuelta"/>
    <d v="2023-01-07T00:00:00"/>
    <d v="2023-01-10T00:00:00"/>
    <d v="2023-01-10T00:00:00"/>
    <d v="2023-01-24T00:00:00"/>
    <n v="2761112"/>
    <n v="0"/>
    <n v="0"/>
    <n v="2761112"/>
    <m/>
    <s v="MIGRACION: AUTORIZACION, SE REALIZA DEVOLUCION DE LA FACTURA, AL MOMENT DE VALIDAR INFORMACION NO SE EVIDENCIA AUTORIZACION (NAP DE  15 DIGITOS) PARA LOS SERVICIOS FACTURADOS, POR FAVOR VALIDA R CON EL AREA ENCARGADA DE GESTION AUTORIZACIONES PARA CONTINUAR CON EL TRAMITE DE LA FACTURA. CLAUDIA DIAZ"/>
    <n v="0"/>
    <m/>
    <n v="2761112"/>
    <s v="DEVOLUCION"/>
    <s v="AUTORIZACION, SE REALIZA DEVOLUCION DE LA FACTURA, AL MOMENT  DE VALIDAR INFORMACION NO SE EVIDENCIA AUTORIZACION (NAP D 15 DIGITOS) PARA LOS SERVICIOS FACTURADOS, POR FAVOR VALIDA R CON EL AREA ENCARGADA DE GESTION AUTORIZACIONES PARA     CONTINUAR CON EL TRAMITE DE LA FACTURA. CLAUDIA DIAZ                                                                                                                                                                                                                                                                                                                                                                                                                                            "/>
    <s v="AUTORIZACION"/>
    <s v="NULL"/>
    <s v="Ambulatorio"/>
    <n v="0"/>
    <n v="2761112"/>
    <n v="0"/>
    <n v="0"/>
    <n v="0"/>
    <n v="0"/>
    <n v="0"/>
    <n v="0"/>
    <n v="0"/>
    <n v="0"/>
    <n v="0"/>
    <m/>
    <m/>
    <m/>
    <n v="0"/>
  </r>
  <r>
    <n v="900900754"/>
    <s v="CLINICA VALLE SALUD SAN FERNANDO S.A.S"/>
    <m/>
    <n v="2027330"/>
    <x v="34"/>
    <s v="'2027330', "/>
    <s v="900900754_2027330"/>
    <d v="2023-11-09T00:00:00"/>
    <d v="2024-07-05T00:00:00"/>
    <n v="2848312"/>
    <n v="2848312"/>
    <m/>
    <m/>
    <m/>
    <m/>
    <x v="5"/>
    <x v="1"/>
    <n v="0"/>
    <m/>
    <m/>
    <m/>
    <m/>
    <s v="Devuelta"/>
    <d v="2024-02-03T00:00:00"/>
    <d v="2024-07-05T00:00:00"/>
    <m/>
    <d v="2024-07-29T00:00:00"/>
    <n v="2848312"/>
    <n v="0"/>
    <n v="0"/>
    <n v="2848312"/>
    <m/>
    <s v="Se realiza devolucion de la factura, no cuenta con autorizacion para los servicios facturados por favor validar con el arae encargada para solicitud de autorizacion final del evento. FACTURA SUJETA A AUDITORIA INTEGRAL."/>
    <n v="0"/>
    <m/>
    <n v="2848312"/>
    <s v="DEVOLUCION"/>
    <s v="Se realiza devolucion de la factura, no cuenta con autorizacion para los servicios facturados por favor validar con el arae encargada para solicitud de autorizacion final del evento. FACTURA SUJETA A AUDITORIA INTEGRAL."/>
    <s v="AUTORIZACION"/>
    <s v="Servicios hospitalarios"/>
    <s v="Hospitalario"/>
    <n v="0"/>
    <n v="2848312"/>
    <n v="0"/>
    <n v="0"/>
    <n v="0"/>
    <n v="0"/>
    <n v="0"/>
    <n v="0"/>
    <n v="0"/>
    <n v="0"/>
    <n v="0"/>
    <m/>
    <m/>
    <m/>
    <n v="0"/>
  </r>
  <r>
    <n v="900900754"/>
    <s v="CLINICA VALLE SALUD SAN FERNANDO S.A.S"/>
    <m/>
    <n v="204421"/>
    <x v="35"/>
    <s v="'204421', "/>
    <s v="900900754_204421"/>
    <d v="2021-02-26T00:00:00"/>
    <d v="2021-09-01T00:00:00"/>
    <n v="3047260"/>
    <n v="3047260"/>
    <m/>
    <m/>
    <m/>
    <m/>
    <x v="5"/>
    <x v="1"/>
    <n v="0"/>
    <m/>
    <m/>
    <m/>
    <m/>
    <s v="Devuelta"/>
    <d v="2021-03-24T00:00:00"/>
    <d v="2021-04-16T00:00:00"/>
    <d v="2021-04-16T00:00:00"/>
    <d v="2021-04-28T00:00:00"/>
    <n v="3047260"/>
    <n v="0"/>
    <n v="0"/>
    <n v="3047260"/>
    <m/>
    <s v="MIGRACION: Se devuelve cuenta medica con lo suministraado,porfavor anexar carta de la aseguradora donde la aseguradora certifique t ope,solicitar aut al correo capautorizaciones@epscomfenalcovalle.com.co carolina a"/>
    <n v="0"/>
    <s v="Andrea Carolina Arango Cadavid"/>
    <n v="3047260"/>
    <s v="DEVOLUCION"/>
    <s v="SE DEVUELVE CUENTA MEDICA CON LO SUMINISTRAADO,PORFAVOR ANEX AR CARTA DE LA ASEGURADORA DONDE LA ASEGURADORA CERTIFIQUE OPE,SOLICITAR AUT AL CORREO CAPAUTORIZACIONES@EPSCOMFENALCOVALLE.COM.CO CAROLINA A                                                                                                                                                                                                                                                                                                                                                                                                                                                                                                                                      "/>
    <s v="AUTORIZACION"/>
    <s v="NULL"/>
    <s v="Ambulatorio"/>
    <n v="0"/>
    <n v="3047260"/>
    <n v="0"/>
    <n v="0"/>
    <n v="0"/>
    <n v="0"/>
    <n v="0"/>
    <n v="0"/>
    <n v="0"/>
    <n v="0"/>
    <n v="0"/>
    <m/>
    <m/>
    <m/>
    <n v="0"/>
  </r>
  <r>
    <n v="900900754"/>
    <s v="CLINICA VALLE SALUD SAN FERNANDO S.A.S"/>
    <m/>
    <n v="2015683"/>
    <x v="36"/>
    <s v="'2015683', "/>
    <s v="900900754_2015683"/>
    <d v="2022-04-23T00:00:00"/>
    <d v="2022-12-16T00:00:00"/>
    <n v="3134530"/>
    <n v="3134530"/>
    <m/>
    <m/>
    <m/>
    <m/>
    <x v="5"/>
    <x v="1"/>
    <n v="0"/>
    <m/>
    <m/>
    <m/>
    <m/>
    <s v="Devuelta"/>
    <d v="2022-12-12T00:00:00"/>
    <d v="2022-12-16T00:00:00"/>
    <d v="2022-12-16T00:00:00"/>
    <d v="2022-12-28T00:00:00"/>
    <n v="3134530"/>
    <n v="0"/>
    <n v="0"/>
    <n v="3134530"/>
    <m/>
    <s v="MIGRACION: AUT SE DEVUELVE FACTURA NO HAY AUTORIZACION PARA LOS SERVICIOS FACTURADOS GESTIONAR CON EL AREA ENCARGADA CLAUDIA"/>
    <n v="0"/>
    <m/>
    <n v="3134530"/>
    <s v="DEVOLUCION"/>
    <s v="AUT SE DEVUELVE FACTURA NO HAY AUTORIZACION PARA LOS SERVICI OS FACTURADOS GESTIONAR CON EL AREA ENCARGADA CLAUDIA                                                                                                                                                                                                                                                                                                                                                                                                                                                                                                                                                                                                                              "/>
    <s v="AUTORIZACION"/>
    <s v="NULL"/>
    <s v="Ambulatorio"/>
    <n v="0"/>
    <n v="3134530"/>
    <n v="0"/>
    <n v="0"/>
    <n v="0"/>
    <n v="0"/>
    <n v="0"/>
    <n v="0"/>
    <n v="0"/>
    <n v="0"/>
    <n v="0"/>
    <m/>
    <m/>
    <m/>
    <n v="0"/>
  </r>
  <r>
    <n v="900900754"/>
    <s v="CLINICA VALLE SALUD SAN FERNANDO S.A.S"/>
    <m/>
    <n v="2029562"/>
    <x v="37"/>
    <s v="'2029562', "/>
    <s v="900900754_2029562"/>
    <d v="2024-04-02T00:00:00"/>
    <d v="2024-06-04T00:00:00"/>
    <n v="3450084"/>
    <n v="3450084"/>
    <m/>
    <m/>
    <m/>
    <m/>
    <x v="5"/>
    <x v="1"/>
    <n v="0"/>
    <m/>
    <m/>
    <m/>
    <m/>
    <s v="Devuelta"/>
    <d v="2024-05-07T00:00:00"/>
    <d v="2024-06-04T00:00:00"/>
    <m/>
    <d v="2024-06-20T00:00:00"/>
    <n v="3450084"/>
    <n v="0"/>
    <n v="0"/>
    <n v="3450084"/>
    <m/>
    <s v="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
    <n v="0"/>
    <m/>
    <n v="3450084"/>
    <s v="DEVOLUCION"/>
    <s v="Se realiza devolucion de la factura, de acuerdo a la auditoria integral, el valor de las objeciones excede el 50% de el valor de la factura, una vez subsanada devolucion es sujeta de auditoria integral. 1. No cuenta con autorizacion para los servicios facturados por favor validar con el area encargada para autorizacion final del evento."/>
    <s v="AUTORIZACION"/>
    <s v="Servicios hospitalarios"/>
    <s v="Hospitalario"/>
    <n v="0"/>
    <n v="3450084"/>
    <n v="0"/>
    <n v="0"/>
    <n v="0"/>
    <n v="0"/>
    <n v="0"/>
    <n v="0"/>
    <n v="0"/>
    <n v="0"/>
    <n v="0"/>
    <m/>
    <m/>
    <m/>
    <n v="0"/>
  </r>
  <r>
    <n v="900900754"/>
    <s v="CLINICA VALLE SALUD SAN FERNANDO S.A.S"/>
    <m/>
    <n v="2026205"/>
    <x v="38"/>
    <s v="'2026205', "/>
    <s v="900900754_2026205"/>
    <d v="2024-07-03T00:00:00"/>
    <d v="2024-07-03T00:00:00"/>
    <n v="3863578"/>
    <n v="3863578"/>
    <m/>
    <m/>
    <m/>
    <m/>
    <x v="5"/>
    <x v="1"/>
    <n v="0"/>
    <m/>
    <m/>
    <m/>
    <m/>
    <s v="Devuelta"/>
    <d v="2023-12-13T00:00:00"/>
    <d v="2024-07-03T00:00:00"/>
    <m/>
    <d v="2024-07-30T00:00:00"/>
    <n v="3863578"/>
    <n v="0"/>
    <n v="0"/>
    <n v="3863578"/>
    <m/>
    <s v="Se realiza devolucion de la factura, no cuenta con autorizacion para los servicios facturados por favor validar con el area encargada para solicitud de autorizacion final del evento. FACTURA SUJETA A AUDITORIA INTEGRAL."/>
    <n v="0"/>
    <m/>
    <n v="3863578"/>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3863578"/>
    <n v="0"/>
    <n v="0"/>
    <n v="0"/>
    <n v="0"/>
    <n v="0"/>
    <n v="0"/>
    <n v="0"/>
    <n v="0"/>
    <n v="0"/>
    <m/>
    <m/>
    <m/>
    <n v="0"/>
  </r>
  <r>
    <n v="900900754"/>
    <s v="CLINICA VALLE SALUD SAN FERNANDO S.A.S"/>
    <m/>
    <n v="2027276"/>
    <x v="39"/>
    <s v="'2027276', "/>
    <s v="900900754_2027276"/>
    <d v="2024-07-05T00:00:00"/>
    <d v="2024-07-05T00:00:00"/>
    <n v="4154131"/>
    <n v="4154131"/>
    <m/>
    <m/>
    <m/>
    <m/>
    <x v="5"/>
    <x v="1"/>
    <n v="0"/>
    <m/>
    <m/>
    <m/>
    <m/>
    <s v="Devuelta"/>
    <d v="2024-02-01T00:00:00"/>
    <d v="2024-07-05T00:00:00"/>
    <m/>
    <d v="2024-07-29T00:00:00"/>
    <n v="4154131"/>
    <n v="0"/>
    <n v="0"/>
    <n v="4154131"/>
    <m/>
    <s v="Se realiza devolucion de la factura, no cuenta con autorizacion final del evento por favor validar con el area encargada para solicitud de autorizacion final para cierre del evento. FACTURA SUJETA A AUDITORIA INTEGRAL."/>
    <n v="0"/>
    <m/>
    <n v="4154131"/>
    <s v="DEVOLUCION"/>
    <s v="Se realiza devolucion de la factura, no cuenta con autorizacion final del evento por favor validar con el area encargada para solicitud de autorizacion final para cierre del evento. FACTURA SUJETA A AUDITORIA INTEGRAL."/>
    <s v="AUTORIZACION"/>
    <s v="Servicios hospitalarios"/>
    <s v="Hospitalario"/>
    <n v="0"/>
    <n v="4154131"/>
    <n v="0"/>
    <n v="0"/>
    <n v="0"/>
    <n v="0"/>
    <n v="0"/>
    <n v="0"/>
    <n v="0"/>
    <n v="0"/>
    <n v="0"/>
    <m/>
    <m/>
    <m/>
    <n v="0"/>
  </r>
  <r>
    <n v="900900754"/>
    <s v="CLINICA VALLE SALUD SAN FERNANDO S.A.S"/>
    <m/>
    <n v="2027307"/>
    <x v="40"/>
    <s v="'2027307', "/>
    <s v="900900754_2027307"/>
    <d v="2024-01-05T00:00:00"/>
    <d v="2024-07-05T00:00:00"/>
    <n v="4207157"/>
    <n v="4207157"/>
    <m/>
    <m/>
    <m/>
    <m/>
    <x v="5"/>
    <x v="1"/>
    <n v="0"/>
    <m/>
    <m/>
    <m/>
    <m/>
    <s v="Devuelta"/>
    <d v="2024-02-01T00:00:00"/>
    <d v="2024-07-05T00:00:00"/>
    <m/>
    <d v="2024-07-29T00:00:00"/>
    <n v="4207157"/>
    <n v="0"/>
    <n v="0"/>
    <n v="4207157"/>
    <m/>
    <s v="Se realiza devolucion de la factura, no cuenta con autorizacion para los servicios facturados por favor validar con el area encargada para solicitud de autorizacion final del evento. FACTURA SUJETA A AUDITORIA INTEGRAL."/>
    <n v="0"/>
    <m/>
    <n v="4207157"/>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4207157"/>
    <n v="0"/>
    <n v="0"/>
    <n v="0"/>
    <n v="0"/>
    <n v="0"/>
    <n v="0"/>
    <n v="0"/>
    <n v="0"/>
    <n v="0"/>
    <m/>
    <m/>
    <m/>
    <n v="0"/>
  </r>
  <r>
    <n v="900900754"/>
    <s v="CLINICA VALLE SALUD SAN FERNANDO S.A.S"/>
    <m/>
    <n v="208078"/>
    <x v="41"/>
    <s v="'208078', "/>
    <s v="900900754_208078"/>
    <d v="2021-04-14T00:00:00"/>
    <d v="2021-11-12T00:00:00"/>
    <n v="4233819"/>
    <n v="4233819"/>
    <m/>
    <m/>
    <m/>
    <m/>
    <x v="5"/>
    <x v="1"/>
    <n v="0"/>
    <m/>
    <m/>
    <m/>
    <m/>
    <s v="Devuelta"/>
    <d v="2021-11-04T00:00:00"/>
    <d v="2024-09-04T00:00:00"/>
    <m/>
    <d v="2024-09-21T00:00:00"/>
    <n v="4233819"/>
    <n v="0"/>
    <n v="0"/>
    <n v="4233819"/>
    <m/>
    <s v="Se sostiene devolucion de la factura, no cuenta con autro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
    <n v="0"/>
    <m/>
    <n v="4233819"/>
    <s v="DEVOLUCION"/>
    <s v="Se sostiene devolucion de la factura, no cuenta con autroizacion para los servicios facturados por favor validar con el area encargada para solicitud de autorizacion final para cierre del evento. No se evidencia envio de correos y anexos bajo el marco normativo. Una vez subsanada la devolucion la factura queda sujeta a auditoria integral."/>
    <s v="AUTORIZACION"/>
    <s v="Servicios hospitalarios"/>
    <s v="Hospitalario"/>
    <n v="0"/>
    <n v="4233819"/>
    <n v="0"/>
    <n v="0"/>
    <n v="0"/>
    <n v="0"/>
    <n v="0"/>
    <n v="0"/>
    <n v="0"/>
    <n v="0"/>
    <n v="0"/>
    <m/>
    <m/>
    <m/>
    <n v="0"/>
  </r>
  <r>
    <n v="900900754"/>
    <s v="CLINICA VALLE SALUD SAN FERNANDO S.A.S"/>
    <m/>
    <n v="2030922"/>
    <x v="42"/>
    <s v="'2030922', "/>
    <s v="900900754_2030922"/>
    <d v="2023-04-26T00:00:00"/>
    <d v="2024-09-05T00:00:00"/>
    <n v="5146200"/>
    <n v="5146200"/>
    <m/>
    <m/>
    <m/>
    <m/>
    <x v="6"/>
    <x v="1"/>
    <n v="0"/>
    <m/>
    <m/>
    <m/>
    <m/>
    <s v="Devuelta"/>
    <d v="2024-07-17T00:00:00"/>
    <d v="2024-09-05T00:00:00"/>
    <m/>
    <d v="2024-09-21T00:00:00"/>
    <n v="5146200"/>
    <n v="0"/>
    <n v="0"/>
    <n v="5146200"/>
    <m/>
    <s v="Se realiza devolucion de la factura, no cuenta con autorizacion para los servicios facturados, por favor validar con el area encargada para solicitud de autorizacion final para cierre del evento.  No se evidencian envio de anexos y correos bajo el marco normativo. Una vez subsanada la devolucion la factura queda sujeta a auditoria."/>
    <n v="0"/>
    <m/>
    <n v="5146200"/>
    <s v="DEVOLUCION"/>
    <s v="Se realiza devolucion de la factura, no cuenta con autorizacion para los servicios facturados, por favor validar con el area encargada para solicitud de autorizacion final para cierre del evento.  No se evidencian envio de anexos y correos bajo el marco normativo. Una vez subsanada la devolucion la factura queda sujeta a auditoria."/>
    <s v="AUTORIZACION"/>
    <s v="Servicios hospitalarios"/>
    <s v="Hospitalario"/>
    <n v="0"/>
    <n v="5146200"/>
    <n v="0"/>
    <n v="0"/>
    <n v="0"/>
    <n v="0"/>
    <n v="0"/>
    <n v="0"/>
    <n v="0"/>
    <n v="0"/>
    <n v="0"/>
    <m/>
    <m/>
    <m/>
    <n v="0"/>
  </r>
  <r>
    <n v="900900754"/>
    <s v="CLINICA VALLE SALUD SAN FERNANDO S.A.S"/>
    <m/>
    <n v="2027885"/>
    <x v="43"/>
    <s v="'2027885', "/>
    <s v="900900754_2027885"/>
    <d v="2021-06-17T00:00:00"/>
    <d v="2024-07-03T00:00:00"/>
    <n v="6155135"/>
    <n v="6155135"/>
    <m/>
    <m/>
    <m/>
    <m/>
    <x v="5"/>
    <x v="1"/>
    <n v="0"/>
    <m/>
    <m/>
    <m/>
    <m/>
    <s v="Devuelta"/>
    <d v="2024-03-02T00:00:00"/>
    <d v="2024-07-03T00:00:00"/>
    <m/>
    <d v="2024-07-30T00:00:00"/>
    <n v="6155135"/>
    <n v="0"/>
    <n v="0"/>
    <n v="6155135"/>
    <m/>
    <s v="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
    <n v="0"/>
    <m/>
    <n v="6155135"/>
    <s v="DEVOLUCION"/>
    <s v="Se realiza devolucion de la factura, al validar informacion no se evidencia autorizacion para los servcios facturados, por favor validar con el area encargada para solicitud de autorizacion final del evento. No presenta factura de compra del MATERIAL DE OSTEOSINTESIS facturado y utilizado en procedimientos quirurgicos, se requiere para auditoria de la cuenta. No se evidencia comprobante de recibiodo del usuario. FACTURA SUJETA A AUDITORIA INTEGRAL."/>
    <s v="AUTORIZACION"/>
    <s v="Servicios hospitalarios"/>
    <s v="Hospitalario"/>
    <n v="0"/>
    <n v="6155135"/>
    <n v="0"/>
    <n v="0"/>
    <n v="0"/>
    <n v="0"/>
    <n v="0"/>
    <n v="0"/>
    <n v="0"/>
    <n v="0"/>
    <n v="0"/>
    <m/>
    <m/>
    <m/>
    <n v="0"/>
  </r>
  <r>
    <n v="900900754"/>
    <s v="CLINICA VALLE SALUD SAN FERNANDO S.A.S"/>
    <m/>
    <n v="206642"/>
    <x v="44"/>
    <s v="'206642', "/>
    <s v="900900754_206642"/>
    <d v="2019-11-26T00:00:00"/>
    <d v="2021-09-01T00:00:00"/>
    <n v="7082592"/>
    <n v="7082592"/>
    <m/>
    <m/>
    <m/>
    <m/>
    <x v="5"/>
    <x v="1"/>
    <n v="0"/>
    <m/>
    <m/>
    <m/>
    <m/>
    <s v="Devuelta"/>
    <d v="2021-08-23T00:00:00"/>
    <d v="2021-09-22T00:00:00"/>
    <d v="2021-09-22T00:00:00"/>
    <d v="2021-09-23T00:00:00"/>
    <n v="7082592"/>
    <n v="0"/>
    <n v="0"/>
    <n v="7082592"/>
    <m/>
    <s v="MIGRACION: SE DEVUELVE FACTURA ACCIDENTE TRANSITO DEBEN DE ENVIAR LA CERTIFICAICON DE LA ASEGURADOR PREVISORA CON TOPE SUPERADO PAR A PODER DAR PAGO POR EPS, GESTIONAR LA AUTORIZACION CON EL A REA ENCARGADA,DAR RESPUESTA A ESTA DEVOLUCION CUANDO TENGAN LA CERTIFICACION TOPE SUPERADO. Y CUANDO TENGAN LA AUT DE 15  DIGITOS PARA PODER DAR TRAMITE DE PAGO . MILEA"/>
    <n v="0"/>
    <m/>
    <n v="7082592"/>
    <s v="DEVOLUCION"/>
    <s v="SE DEVUELVE FACTURA ACCIDENTE TRANSITO DEBEN DE ENVIAR LA CE RTIFICAICON DE LA ASEGURADOR PREVISORA CON TOPE SUPERADO PAA PODER DAR PAGO POR EPS, GESTIONAR LA AUTORIZACION CON EL A REA ENCARGADA,DAR RESPUESTA A ESTA DEVOLUCION CUANDO TENGANLA CERTIFICACION TOPE SUPERADO. Y CUANDO TENGAN LA AUT DE 15  DIGITOS PARA PODER DAR TRAMITE DE PAGO . MILEA                                                                                                                                                                                                                                                                                                                                                                                    "/>
    <s v="AUTORIZACION"/>
    <s v="NULL"/>
    <s v="Ambulatorio"/>
    <n v="0"/>
    <n v="7082592"/>
    <n v="0"/>
    <n v="0"/>
    <n v="0"/>
    <n v="0"/>
    <n v="0"/>
    <n v="0"/>
    <n v="0"/>
    <n v="0"/>
    <n v="0"/>
    <m/>
    <m/>
    <m/>
    <n v="0"/>
  </r>
  <r>
    <n v="900900754"/>
    <s v="CLINICA VALLE SALUD SAN FERNANDO S.A.S"/>
    <m/>
    <n v="2026971"/>
    <x v="45"/>
    <s v="'2026971', "/>
    <s v="900900754_2026971"/>
    <d v="2023-02-16T00:00:00"/>
    <d v="2024-07-03T00:00:00"/>
    <n v="7693517"/>
    <n v="7693517"/>
    <m/>
    <m/>
    <m/>
    <m/>
    <x v="5"/>
    <x v="1"/>
    <n v="0"/>
    <m/>
    <m/>
    <m/>
    <m/>
    <s v="Devuelta"/>
    <d v="2024-01-18T00:00:00"/>
    <d v="2024-07-03T00:00:00"/>
    <m/>
    <d v="2024-07-29T00:00:00"/>
    <n v="7693517"/>
    <n v="0"/>
    <n v="0"/>
    <n v="7693517"/>
    <m/>
    <s v="Se realiza devolucion de la factura, no cuenta con autorizacion para los servicios facturados por favor validar con el area encargada para solicitud de autorizacion final para cierre del evento. FACTURA SUJETA A AUDITORIA INTEGRAL."/>
    <n v="0"/>
    <m/>
    <n v="7693517"/>
    <s v="DEVOLUCION"/>
    <s v="Se realiza devolucion de la factura, no cuenta con autorizacion para los servicios facturados por favor validar con el area encargada para solicitud de autorizacion final para cierre del evento. FACTURA SUJETA A AUDITORIA INTEGRAL."/>
    <s v="AUTORIZACION"/>
    <s v="Servicios hospitalarios"/>
    <s v="Hospitalario"/>
    <n v="0"/>
    <n v="7693517"/>
    <n v="0"/>
    <n v="0"/>
    <n v="0"/>
    <n v="0"/>
    <n v="0"/>
    <n v="0"/>
    <n v="0"/>
    <n v="0"/>
    <n v="0"/>
    <m/>
    <m/>
    <m/>
    <n v="0"/>
  </r>
  <r>
    <n v="900900754"/>
    <s v="CLINICA VALLE SALUD SAN FERNANDO S.A.S"/>
    <m/>
    <n v="2025271"/>
    <x v="46"/>
    <s v="'2025271', "/>
    <s v="900900754_2025271"/>
    <d v="2023-09-25T00:00:00"/>
    <d v="2024-07-05T00:00:00"/>
    <n v="8426920"/>
    <n v="8426920"/>
    <m/>
    <m/>
    <m/>
    <m/>
    <x v="5"/>
    <x v="1"/>
    <n v="0"/>
    <m/>
    <m/>
    <m/>
    <m/>
    <s v="Devuelta"/>
    <d v="2023-11-11T00:00:00"/>
    <d v="2024-07-05T00:00:00"/>
    <m/>
    <d v="2024-07-29T00:00:00"/>
    <n v="8426920"/>
    <n v="0"/>
    <n v="0"/>
    <n v="8426920"/>
    <m/>
    <s v="Se realiza devolucion de la factura, no cuenta con autorizacion para los servicios facturados por favor validar con el area encargada para solicitud de autorizacion final para cierre del evento. FACTURA SUJETA A AUDITORIA INTEGRAL."/>
    <n v="0"/>
    <m/>
    <n v="8426920"/>
    <s v="DEVOLUCION"/>
    <s v="Se realiza devolucion de la factura, no cuenta con autorizacion para los servicios facturados por favor validar con el area encargada para solicitud de autorizacion final para cierre del evento. FACTURA SUJETA A AUDITORIA INTEGRAL."/>
    <s v="AUTORIZACION"/>
    <s v="Servicios hospitalarios"/>
    <s v="Hospitalario"/>
    <n v="0"/>
    <n v="8426920"/>
    <n v="0"/>
    <n v="0"/>
    <n v="0"/>
    <n v="0"/>
    <n v="0"/>
    <n v="0"/>
    <n v="0"/>
    <n v="0"/>
    <n v="0"/>
    <m/>
    <m/>
    <m/>
    <n v="0"/>
  </r>
  <r>
    <n v="900900754"/>
    <s v="CLINICA VALLE SALUD SAN FERNANDO S.A.S"/>
    <m/>
    <n v="2027859"/>
    <x v="47"/>
    <s v="'2027859', "/>
    <s v="900900754_2027859"/>
    <d v="2021-05-30T00:00:00"/>
    <d v="2024-07-03T00:00:00"/>
    <n v="9127875"/>
    <n v="9127875"/>
    <m/>
    <m/>
    <m/>
    <m/>
    <x v="5"/>
    <x v="1"/>
    <n v="0"/>
    <m/>
    <m/>
    <m/>
    <m/>
    <s v="Devuelta"/>
    <d v="2024-03-01T00:00:00"/>
    <d v="2024-07-03T00:00:00"/>
    <m/>
    <d v="2024-07-30T00:00:00"/>
    <n v="9127875"/>
    <n v="0"/>
    <n v="0"/>
    <n v="9127875"/>
    <m/>
    <s v="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
    <n v="0"/>
    <m/>
    <n v="9127875"/>
    <s v="DEVOLUCION"/>
    <s v="Se realiza devolucion de la factura, no cuenta con autorizacion para los servicios facturados, por favor validar con el area encargada para solicitud de autorizacion final del evento. No presenta factura de compra del material MOST facturado y utilizado en procedimientos quirurgicos. No presenta comprobante de recibido del usuario. FACTURA SUJETA A AUDITORIA INTEGRAL. "/>
    <s v="AUTORIZACION"/>
    <s v="Servicios hospitalarios"/>
    <s v="Hospitalario"/>
    <n v="0"/>
    <n v="9127875"/>
    <n v="0"/>
    <n v="0"/>
    <n v="0"/>
    <n v="0"/>
    <n v="0"/>
    <n v="0"/>
    <n v="0"/>
    <n v="0"/>
    <n v="0"/>
    <m/>
    <m/>
    <m/>
    <n v="0"/>
  </r>
  <r>
    <n v="900900754"/>
    <s v="CLINICA VALLE SALUD SAN FERNANDO S.A.S"/>
    <m/>
    <n v="2030880"/>
    <x v="48"/>
    <s v="'2030880', "/>
    <s v="900900754_2030880"/>
    <d v="2021-09-17T00:00:00"/>
    <d v="2024-09-13T00:00:00"/>
    <n v="9513129"/>
    <n v="9513129"/>
    <m/>
    <m/>
    <m/>
    <m/>
    <x v="6"/>
    <x v="1"/>
    <n v="0"/>
    <m/>
    <m/>
    <m/>
    <m/>
    <s v="Devuelta"/>
    <d v="2024-07-16T00:00:00"/>
    <d v="2024-09-13T00:00:00"/>
    <m/>
    <d v="2024-09-20T00:00:00"/>
    <n v="9513129"/>
    <n v="0"/>
    <n v="0"/>
    <n v="9513129"/>
    <m/>
    <s v="Se realiza devolucion de la factura, no cuenta con autorizacion para los servicios facturados, por favor validar con el area encargada para solicitud de autorizacion final para cierre del evento. No se evidencia envio de correos y anexos bajo el marco normativo para solicitud de autorizacion por los servicios facturados. No se evidencian correos de notificacion de superacion tope soat segun HC indica paciente ingresa por accidente de transito. Una vez subsanada la devolucion la factura queda sujeta a auditoria integral."/>
    <n v="0"/>
    <m/>
    <n v="9513129"/>
    <s v="DEVOLUCION"/>
    <s v="Se realiza devolucion de la factura, no cuenta con autorizacion para los servicios facturados, por favor validar con el area encargada para solicitud de autorizacion final para cierre del evento. No se evidencia envio de correos y anexos bajo el marco normativo para solicitud de autorizacion por los servicios facturados. No se evidencian correos de notificacion de superacion tope soat segun HC indica paciente ingresa por accidente de transito. Una vez subsanada la devolucion la factura queda sujeta a auditoria integral."/>
    <s v="AUTORIZACION"/>
    <s v="Servicios hospitalarios"/>
    <s v="Hospitalario"/>
    <n v="0"/>
    <n v="9513129"/>
    <n v="0"/>
    <n v="0"/>
    <n v="0"/>
    <n v="0"/>
    <n v="0"/>
    <n v="0"/>
    <n v="0"/>
    <n v="0"/>
    <n v="0"/>
    <m/>
    <m/>
    <m/>
    <n v="0"/>
  </r>
  <r>
    <n v="900900754"/>
    <s v="CLINICA VALLE SALUD SAN FERNANDO S.A.S"/>
    <m/>
    <n v="206643"/>
    <x v="49"/>
    <s v="'206643', "/>
    <s v="900900754_206643"/>
    <d v="2019-12-01T00:00:00"/>
    <d v="2021-09-01T00:00:00"/>
    <n v="9805923"/>
    <n v="9805923"/>
    <m/>
    <m/>
    <m/>
    <m/>
    <x v="5"/>
    <x v="1"/>
    <n v="0"/>
    <m/>
    <m/>
    <m/>
    <m/>
    <s v="Devuelta"/>
    <d v="2021-08-23T00:00:00"/>
    <d v="2021-09-22T00:00:00"/>
    <d v="2021-09-22T00:00:00"/>
    <d v="2021-09-23T00:00:00"/>
    <n v="9805923"/>
    <n v="0"/>
    <n v="0"/>
    <n v="9805923"/>
    <m/>
    <s v="MIGRACION: SE DEVUEVLE FACTURA ACCIDENTE TRANSITO GESTIONAR LA ERTIFICACION DE TOPE SUPERADO DE LA ASEGURADOR AXA COLPATRIA PARA PO DER DAR TRAMITE PAGO POR LA EPS. GESTIONAR LA AUTORIZACION C N EL AREA ENCARGADA PARA DAR PAGO. DAR RESPUESTA A ESTA DEVO LUCION CUANDO TENGAN LA CERTIFICACION TOPE DE COLPATRIA. Y C ANDO TENGAN LA AUTORIZACION DE 15 DIGITOS PARA PODER DAR TRA MITE DE PAGO.MILENA"/>
    <n v="0"/>
    <m/>
    <n v="9805923"/>
    <s v="DEVOLUCION"/>
    <s v="SE DEVUEVLE FACTURA ACCIDENTE TRANSITO GESTIONAR LA ERTIFICA CION DE TOPE SUPERADO DE LA ASEGURADOR AXA COLPATRIA PARA PDER DAR TRAMITE PAGO POR LA EPS. GESTIONAR LA AUTORIZACION C N EL AREA ENCARGADA PARA DAR PAGO. DAR RESPUESTA A ESTA DEVLUCION CUANDO TENGAN LA CERTIFICACION TOPE DE COLPATRIA. Y C ANDO TENGAN LA AUTORIZACION DE 15 DIGITOS PARA PODER DAR TRMITE DE PAGO.MILENA                                                                                                                                                                                                                                                                                                                                                     "/>
    <s v="AUTORIZACION"/>
    <s v="NULL"/>
    <s v="Ambulatorio"/>
    <n v="0"/>
    <n v="9805923"/>
    <n v="0"/>
    <n v="0"/>
    <n v="0"/>
    <n v="0"/>
    <n v="0"/>
    <n v="0"/>
    <n v="0"/>
    <n v="0"/>
    <n v="0"/>
    <m/>
    <m/>
    <m/>
    <n v="0"/>
  </r>
  <r>
    <n v="900900754"/>
    <s v="CLINICA VALLE SALUD SAN FERNANDO S.A.S"/>
    <m/>
    <n v="2014701"/>
    <x v="50"/>
    <s v="'2014701', "/>
    <s v="900900754_2014701"/>
    <d v="2022-12-16T00:00:00"/>
    <d v="2022-12-16T00:00:00"/>
    <n v="10003144"/>
    <n v="10003144"/>
    <m/>
    <m/>
    <m/>
    <m/>
    <x v="5"/>
    <x v="1"/>
    <n v="0"/>
    <m/>
    <m/>
    <m/>
    <m/>
    <s v="Devuelta"/>
    <d v="2022-11-12T00:00:00"/>
    <d v="2022-12-16T00:00:00"/>
    <d v="2022-12-16T00:00:00"/>
    <d v="2022-12-28T00:00:00"/>
    <n v="10003144"/>
    <n v="0"/>
    <n v="0"/>
    <n v="10003144"/>
    <m/>
    <s v="MIGRACION: AUT SE DEVUELVE FACTURA NO HAY AUTORIZAICON PARA EL SERVICIO FACTURADO GESTIONAR CON EL AREA ENCARGADA.CLAUDIA"/>
    <n v="0"/>
    <m/>
    <n v="10003144"/>
    <s v="DEVOLUCION"/>
    <s v="AUT SE DEVUELVE FACTURA NO HAY AUTORIZAICON PARA EL SERVICIO  FACTURADO GESTIONAR CON EL AREA ENCARGADA.CLAUDIA                                                                                                                                                                                                                                                                                                                                                                                                                                                                                                                                                                                                                                 "/>
    <s v="AUTORIZACION"/>
    <s v="NULL"/>
    <s v="Ambulatorio"/>
    <n v="0"/>
    <n v="10003144"/>
    <n v="0"/>
    <n v="0"/>
    <n v="0"/>
    <n v="0"/>
    <n v="0"/>
    <n v="0"/>
    <n v="0"/>
    <n v="0"/>
    <n v="0"/>
    <m/>
    <m/>
    <m/>
    <n v="0"/>
  </r>
  <r>
    <n v="900900754"/>
    <s v="CLINICA VALLE SALUD SAN FERNANDO S.A.S"/>
    <m/>
    <n v="2025370"/>
    <x v="51"/>
    <s v="'2025370', "/>
    <s v="900900754_2025370"/>
    <d v="2023-09-29T00:00:00"/>
    <d v="2024-07-05T00:00:00"/>
    <n v="10197437"/>
    <n v="10197437"/>
    <m/>
    <m/>
    <m/>
    <m/>
    <x v="5"/>
    <x v="1"/>
    <n v="0"/>
    <m/>
    <m/>
    <m/>
    <m/>
    <s v="Devuelta"/>
    <d v="2023-11-15T00:00:00"/>
    <d v="2024-07-05T00:00:00"/>
    <m/>
    <d v="2024-07-29T00:00:00"/>
    <n v="10197437"/>
    <n v="0"/>
    <n v="0"/>
    <n v="10197437"/>
    <m/>
    <s v="Se realiza devolucion de la factura, no cuenta con autorizacion para los servicios facturados por favor validar con el area encargada para solicitud de autorizacion final para cierre del evento. FACTURA SUJETA A AUDITORIA INTEGRAL."/>
    <n v="0"/>
    <m/>
    <n v="10197437"/>
    <s v="DEVOLUCION"/>
    <s v="Se realiza devolucion de la factura, no cuenta con autorizacion para los servicios facturados por favor validar con el area encargada para solicitud de autorizacion final para cierre del evento. FACTURA SUJETA A AUDITORIA INTEGRAL."/>
    <s v="AUTORIZACION"/>
    <s v="Servicios hospitalarios"/>
    <s v="Hospitalario"/>
    <n v="0"/>
    <n v="10197437"/>
    <n v="0"/>
    <n v="0"/>
    <n v="0"/>
    <n v="0"/>
    <n v="0"/>
    <n v="0"/>
    <n v="0"/>
    <n v="0"/>
    <n v="0"/>
    <m/>
    <m/>
    <m/>
    <n v="0"/>
  </r>
  <r>
    <n v="900900754"/>
    <s v="CLINICA VALLE SALUD SAN FERNANDO S.A.S"/>
    <m/>
    <n v="2026962"/>
    <x v="52"/>
    <s v="'2026962', "/>
    <s v="900900754_2026962"/>
    <d v="2023-12-12T00:00:00"/>
    <d v="2024-07-05T00:00:00"/>
    <n v="10391677"/>
    <n v="10391677"/>
    <m/>
    <m/>
    <m/>
    <m/>
    <x v="5"/>
    <x v="1"/>
    <n v="0"/>
    <m/>
    <m/>
    <m/>
    <m/>
    <s v="Devuelta"/>
    <d v="2024-01-18T00:00:00"/>
    <d v="2024-07-05T00:00:00"/>
    <m/>
    <d v="2024-07-29T00:00:00"/>
    <n v="10391677"/>
    <n v="0"/>
    <n v="0"/>
    <n v="10391677"/>
    <m/>
    <s v="Se realiza devolucion de la factura, no cuenta con autorizacion para los servicios facturados por favor validar con el area encargada para solicitar la autorizacion final para cierre del evento. FACTURA SUJETA A AUDITORIA INTEGRAL."/>
    <n v="0"/>
    <m/>
    <n v="10391677"/>
    <s v="DEVOLUCION"/>
    <s v="Se realiza devolucion de la factura, no cuenta con autorizacion para los servicios facturados por favor validar con el area encargada para solicitar la autorizacion final para cierre del evento. FACTURA SUJETA A AUDITORIA INTEGRAL."/>
    <s v="AUTORIZACION"/>
    <s v="Servicios hospitalarios"/>
    <s v="Hospitalario"/>
    <n v="0"/>
    <n v="10391677"/>
    <n v="0"/>
    <n v="0"/>
    <n v="0"/>
    <n v="0"/>
    <n v="0"/>
    <n v="0"/>
    <n v="0"/>
    <n v="0"/>
    <n v="0"/>
    <m/>
    <m/>
    <m/>
    <n v="0"/>
  </r>
  <r>
    <n v="900900754"/>
    <s v="CLINICA VALLE SALUD SAN FERNANDO S.A.S"/>
    <m/>
    <n v="2012307"/>
    <x v="53"/>
    <s v="'2012307', "/>
    <s v="900900754_2012307"/>
    <d v="2022-07-14T00:00:00"/>
    <d v="2022-08-16T00:00:00"/>
    <n v="13675707"/>
    <n v="13675707"/>
    <m/>
    <m/>
    <m/>
    <m/>
    <x v="5"/>
    <x v="1"/>
    <n v="0"/>
    <m/>
    <m/>
    <m/>
    <m/>
    <s v="Devuelta"/>
    <d v="2022-07-21T00:00:00"/>
    <d v="2022-08-16T00:00:00"/>
    <d v="2022-08-16T00:00:00"/>
    <d v="2022-08-29T00:00:00"/>
    <n v="13675707"/>
    <n v="0"/>
    <n v="0"/>
    <n v="13675707"/>
    <m/>
    <s v="MIGRACION: SE REALIZA DEVOLUCION DE LA FACTURA, AL MOMENTO DE VALIDAR L INFORMACION NO SE EVIDENCIA AUTORIZACION (NAP DE 15 DIGITOS PARA LOS SERVICIOS FACTURADOS, POR FAVOR VALIDAR CON EL AREA  ENCARGADA (CAP AUTORIZACIONES) PARA CONTINUAR CON EL TRAMIT E DE LA FACTURA. PAMP CLAUDIA DIAZ"/>
    <n v="0"/>
    <m/>
    <n v="13675707"/>
    <s v="DEVOLUCION"/>
    <s v="SE REALIZA DEVOLUCION DE LA FACTURA, AL MOMENTO DE VALIDAR L  INFORMACION NO SE EVIDENCIA AUTORIZACION (NAP DE 15 DIGITOPARA LOS SERVICIOS FACTURADOS, POR FAVOR VALIDAR CON EL AREA  ENCARGADA (CAP AUTORIZACIONES) PARA CONTINUAR CON EL TRAMIE DE LA FACTURA. PAMP CLAUDIA DIAZ                                                                                                                                                                                                                                                                                                                                                                                                                                                              "/>
    <s v="AUTORIZACION"/>
    <s v="NULL"/>
    <s v="Ambulatorio"/>
    <n v="0"/>
    <n v="13675707"/>
    <n v="0"/>
    <n v="0"/>
    <n v="0"/>
    <n v="0"/>
    <n v="0"/>
    <n v="0"/>
    <n v="0"/>
    <n v="0"/>
    <n v="0"/>
    <m/>
    <m/>
    <m/>
    <n v="0"/>
  </r>
  <r>
    <n v="900900754"/>
    <s v="CLINICA VALLE SALUD SAN FERNANDO S.A.S"/>
    <m/>
    <n v="2029045"/>
    <x v="54"/>
    <s v="'2029045', "/>
    <s v="900900754_2029045"/>
    <d v="2024-03-22T00:00:00"/>
    <d v="2024-07-05T00:00:00"/>
    <n v="15089312"/>
    <n v="15089312"/>
    <m/>
    <m/>
    <m/>
    <m/>
    <x v="5"/>
    <x v="1"/>
    <n v="0"/>
    <m/>
    <m/>
    <m/>
    <m/>
    <s v="Devuelta"/>
    <d v="2024-04-15T00:00:00"/>
    <d v="2024-07-05T00:00:00"/>
    <m/>
    <d v="2024-07-29T00:00:00"/>
    <n v="15089312"/>
    <n v="0"/>
    <n v="0"/>
    <n v="15089312"/>
    <m/>
    <s v="Se realiza devolucion de la factura, no cuenta con autorizacion para los servicios facturados por favor validar con el area encargada para solicitud de autorizacion final del evento. FACTURA SUJETA A AUDITORIA INTEGRAL."/>
    <n v="0"/>
    <m/>
    <n v="15089312"/>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15089312"/>
    <n v="0"/>
    <n v="0"/>
    <n v="0"/>
    <n v="0"/>
    <n v="0"/>
    <n v="0"/>
    <n v="0"/>
    <n v="0"/>
    <n v="0"/>
    <m/>
    <m/>
    <m/>
    <n v="0"/>
  </r>
  <r>
    <n v="900900754"/>
    <s v="CLINICA VALLE SALUD SAN FERNANDO S.A.S"/>
    <m/>
    <n v="2027825"/>
    <x v="55"/>
    <s v="'2027825', "/>
    <s v="900900754_2027825"/>
    <d v="2024-02-19T00:00:00"/>
    <d v="2024-07-05T00:00:00"/>
    <n v="15454614"/>
    <n v="15454614"/>
    <m/>
    <m/>
    <m/>
    <m/>
    <x v="5"/>
    <x v="1"/>
    <n v="0"/>
    <m/>
    <m/>
    <m/>
    <m/>
    <s v="Devuelta"/>
    <d v="2024-02-28T00:00:00"/>
    <d v="2024-07-05T00:00:00"/>
    <m/>
    <d v="2024-07-29T00:00:00"/>
    <n v="15454614"/>
    <n v="0"/>
    <n v="0"/>
    <n v="15454614"/>
    <m/>
    <s v="Se realiza devolucion de la factura, no cuenta con autorizacion para los servicios facturados por favor validar con el area encargada para solicitud de autorizacion final del evento. FACTURA SUJETA A AUDITORIA INTEGRAL."/>
    <n v="0"/>
    <m/>
    <n v="15454614"/>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15454614"/>
    <n v="0"/>
    <n v="0"/>
    <n v="0"/>
    <n v="0"/>
    <n v="0"/>
    <n v="0"/>
    <n v="0"/>
    <n v="0"/>
    <n v="0"/>
    <m/>
    <m/>
    <m/>
    <n v="0"/>
  </r>
  <r>
    <n v="900900754"/>
    <s v="CLINICA VALLE SALUD SAN FERNANDO S.A.S"/>
    <m/>
    <n v="2012377"/>
    <x v="56"/>
    <s v="'2012377', "/>
    <s v="900900754_2012377"/>
    <d v="2022-07-19T00:00:00"/>
    <d v="2022-08-16T00:00:00"/>
    <n v="15758565"/>
    <n v="15758565"/>
    <m/>
    <m/>
    <m/>
    <m/>
    <x v="5"/>
    <x v="1"/>
    <n v="0"/>
    <m/>
    <m/>
    <m/>
    <m/>
    <s v="Devuelta"/>
    <d v="2022-07-29T00:00:00"/>
    <d v="2022-08-16T00:00:00"/>
    <d v="2022-08-16T00:00:00"/>
    <d v="2022-08-29T00:00:00"/>
    <n v="15758565"/>
    <n v="0"/>
    <n v="0"/>
    <n v="15758565"/>
    <m/>
    <s v="MIGRACION: SE REALIZA DEVOLUCION DE LA FACTURA, AL MOMENTO DE VALIDAR LA INFORMACION NO SE EVIDENCIA AUTORIZACION (NAP DE 15 DIGITO S) PARA LOS SERVICIOS DE HOSPITALIZACION, ESTANCIA Y PROCEDI MIENTOS FACTURADOS POR FAVOR VALIDAR CON EL AREA ENCARGADA (CAP AUTORIZACIONES) PARA CONTINUAR CON EL TRAMITE DE LA FAC TURA. PENDIENTE AMP.    CLAUDIA DIAZ"/>
    <n v="0"/>
    <m/>
    <n v="15758565"/>
    <s v="DEVOLUCION"/>
    <s v="SE REALIZA DEVOLUCION DE LA FACTURA, AL MOMENTO DE VALIDAR L A INFORMACION NO SE EVIDENCIA AUTORIZACION (NAP DE 15 DIGITS) PARA LOS SERVICIOS DE HOSPITALIZACION, ESTANCIA Y PROCEDI MIENTOS FACTURADOS POR FAVOR VALIDAR CON EL AREA ENCARGADA (CAP AUTORIZACIONES) PARA CONTINUAR CON EL TRAMITE DE LA FAC TURA. PENDIENTE AMP.    CLAUDIA DIAZ                                                                                                                                                                                                                                                                                                                                                                                               "/>
    <s v="AUTORIZACION"/>
    <s v="NULL"/>
    <s v="Ambulatorio"/>
    <n v="0"/>
    <n v="15758565"/>
    <n v="0"/>
    <n v="0"/>
    <n v="0"/>
    <n v="0"/>
    <n v="0"/>
    <n v="0"/>
    <n v="0"/>
    <n v="0"/>
    <n v="0"/>
    <m/>
    <m/>
    <m/>
    <n v="0"/>
  </r>
  <r>
    <n v="900900754"/>
    <s v="CLINICA VALLE SALUD SAN FERNANDO S.A.S"/>
    <m/>
    <n v="2029133"/>
    <x v="57"/>
    <s v="'2029133', "/>
    <s v="900900754_2029133"/>
    <d v="2024-03-08T00:00:00"/>
    <d v="2024-07-05T00:00:00"/>
    <n v="17154507"/>
    <n v="17154507"/>
    <m/>
    <m/>
    <m/>
    <m/>
    <x v="5"/>
    <x v="1"/>
    <n v="0"/>
    <m/>
    <m/>
    <m/>
    <m/>
    <s v="Devuelta"/>
    <d v="2024-04-17T00:00:00"/>
    <d v="2024-07-05T00:00:00"/>
    <m/>
    <d v="2024-07-29T00:00:00"/>
    <n v="17154507"/>
    <n v="0"/>
    <n v="0"/>
    <n v="17154507"/>
    <m/>
    <s v="Se realiza devolucion de la factura, al validar informacion no se evidencia autorizacion para los servicios facturados  por favor validar con el area encargada para solicitud de autorizacion final del evento. FACTURA SUJETA  A AUDITORIA INTEGRAL."/>
    <n v="0"/>
    <m/>
    <n v="17154507"/>
    <s v="DEVOLUCION"/>
    <s v="Se realiza devolucion de la factura, al validar informacion no se evidencia autorizacion para los servicios facturados  por favor validar con el area encargada para solicitud de autorizacion final del evento. FACTURA SUJETA  A AUDITORIA INTEGRAL."/>
    <s v="AUTORIZACION"/>
    <s v="Servicios hospitalarios"/>
    <s v="Hospitalario"/>
    <n v="0"/>
    <n v="17154507"/>
    <n v="0"/>
    <n v="0"/>
    <n v="0"/>
    <n v="0"/>
    <n v="0"/>
    <n v="0"/>
    <n v="0"/>
    <n v="0"/>
    <n v="0"/>
    <m/>
    <m/>
    <m/>
    <n v="0"/>
  </r>
  <r>
    <n v="900900754"/>
    <s v="CLINICA VALLE SALUD SAN FERNANDO S.A.S"/>
    <m/>
    <n v="2026300"/>
    <x v="58"/>
    <s v="'2026300', "/>
    <s v="900900754_2026300"/>
    <d v="2024-07-03T00:00:00"/>
    <d v="2024-07-03T00:00:00"/>
    <n v="18476698"/>
    <n v="18476698"/>
    <m/>
    <m/>
    <m/>
    <m/>
    <x v="5"/>
    <x v="1"/>
    <n v="0"/>
    <m/>
    <m/>
    <m/>
    <m/>
    <s v="Devuelta"/>
    <d v="2023-12-16T00:00:00"/>
    <d v="2024-07-03T00:00:00"/>
    <m/>
    <d v="2024-07-29T00:00:00"/>
    <n v="18476698"/>
    <n v="0"/>
    <n v="0"/>
    <n v="18476698"/>
    <m/>
    <s v="Se realiza devolucion de la factura, no cuenta con autorizacion para los servicios facturados por favor validar con el area encargada para solicitud de autorizacion final de evento. FACTRUA SUJETA A AUDITORIA INTEGRAL."/>
    <n v="0"/>
    <m/>
    <n v="18476698"/>
    <s v="DEVOLUCION"/>
    <s v="Se realiza devolucion de la factura, no cuenta con autorizacion para los servicios facturados por favor validar con el area encargada para solicitud de autorizacion final de evento. FACTRUA SUJETA A AUDITORIA INTEGRAL."/>
    <s v="AUTORIZACION"/>
    <s v="Servicios hospitalarios"/>
    <s v="Hospitalario"/>
    <n v="0"/>
    <n v="18476698"/>
    <n v="0"/>
    <n v="0"/>
    <n v="0"/>
    <n v="0"/>
    <n v="0"/>
    <n v="0"/>
    <n v="0"/>
    <n v="0"/>
    <n v="0"/>
    <m/>
    <m/>
    <m/>
    <n v="0"/>
  </r>
  <r>
    <n v="900900754"/>
    <s v="CLINICA VALLE SALUD SAN FERNANDO S.A.S"/>
    <m/>
    <n v="2026683"/>
    <x v="59"/>
    <s v="'2026683', "/>
    <s v="900900754_2026683"/>
    <d v="2023-12-14T00:00:00"/>
    <d v="2024-07-05T00:00:00"/>
    <n v="21708093"/>
    <n v="21708093"/>
    <m/>
    <m/>
    <m/>
    <m/>
    <x v="5"/>
    <x v="1"/>
    <n v="0"/>
    <m/>
    <m/>
    <m/>
    <m/>
    <s v="Devuelta"/>
    <d v="2024-01-05T00:00:00"/>
    <d v="2024-07-05T00:00:00"/>
    <m/>
    <d v="2024-07-29T00:00:00"/>
    <n v="21708093"/>
    <n v="0"/>
    <n v="0"/>
    <n v="21708093"/>
    <m/>
    <s v="Se realiza devolucion de la factura, no cuenta con autorizacion para los servicios facturados, por favor validar con el area encargada para solicitud de autorizacion final del evento. FACTURA SUJETA A AUDITORIA INTEGRAL."/>
    <n v="0"/>
    <m/>
    <n v="21708093"/>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21708093"/>
    <n v="0"/>
    <n v="0"/>
    <n v="0"/>
    <n v="0"/>
    <n v="0"/>
    <n v="0"/>
    <n v="0"/>
    <n v="0"/>
    <n v="0"/>
    <m/>
    <m/>
    <m/>
    <n v="0"/>
  </r>
  <r>
    <n v="900900754"/>
    <s v="CLINICA VALLE SALUD SAN FERNANDO S.A.S"/>
    <m/>
    <n v="204532"/>
    <x v="60"/>
    <s v="'204532', "/>
    <s v="900900754_204532"/>
    <d v="2021-03-03T00:00:00"/>
    <d v="2021-09-01T00:00:00"/>
    <n v="22897763"/>
    <n v="22897737"/>
    <m/>
    <m/>
    <m/>
    <m/>
    <x v="5"/>
    <x v="1"/>
    <n v="0"/>
    <m/>
    <m/>
    <m/>
    <m/>
    <s v="Devuelta"/>
    <d v="2021-03-29T00:00:00"/>
    <d v="2024-09-04T00:00:00"/>
    <m/>
    <d v="2024-09-20T00:00:00"/>
    <n v="22897763"/>
    <n v="0"/>
    <n v="0"/>
    <n v="22897763"/>
    <m/>
    <s v="Se sostiene devolucion de la factura, de acuerdo a la respuesta emitida por la IPS  se realiza auditoria y no se evidencia notificacion de superacion tope soat a COMFENALCO EPS segun carta de certificacion emitida por la IPS el paciente supero tope Soat el dia 01/03/2021 no se evidencian correos bajo el marco normativo de esta fecha. por favor validar con el area encargada para solicitud de autorizacion final para cierre del evento. Se valida soporte por soporte y no se evidencia adjunto la factura de compra del material utilizado en procedimientos quirurgicos. Una vez subsanada la devolucion la factura queda sujeta a auditoria integral."/>
    <n v="0"/>
    <m/>
    <n v="22897737"/>
    <s v="DEVOLUCION"/>
    <s v="Se sostiene devolucion de la factura, de acuerdo a la respuesta emitida por la IPS  se realiza auditoria y no se evidencia notificacion de superacion tope soat a COMFENALCO EPS segun carta de certificacion emitida por la IPS el paciente supero tope Soat el dia 01/03/2021 no se evidencian correos bajo el marco normativo de esta fecha. por favor validar con el area encargada para solicitud de autorizacion final para cierre del evento. Se valida soporte por soporte y no se evidencia adjunto la factura de compra del material utilizado en procedimientos quirurgicos. Una vez subsanada la devolucion la factura queda sujeta a auditoria integral."/>
    <s v="AUTORIZACION"/>
    <s v="Servicios hospitalarios"/>
    <s v="Hospitalario"/>
    <n v="0"/>
    <n v="22897737"/>
    <n v="0"/>
    <n v="0"/>
    <n v="0"/>
    <n v="0"/>
    <n v="0"/>
    <n v="0"/>
    <n v="0"/>
    <n v="0"/>
    <n v="0"/>
    <m/>
    <m/>
    <m/>
    <n v="0"/>
  </r>
  <r>
    <n v="900900754"/>
    <s v="CLINICA VALLE SALUD SAN FERNANDO S.A.S"/>
    <m/>
    <n v="2021894"/>
    <x v="61"/>
    <s v="'2021894', "/>
    <s v="900900754_2021894"/>
    <d v="2023-06-02T00:00:00"/>
    <d v="2023-11-01T00:00:00"/>
    <n v="23824784"/>
    <n v="23824784"/>
    <m/>
    <m/>
    <m/>
    <m/>
    <x v="5"/>
    <x v="1"/>
    <n v="0"/>
    <m/>
    <m/>
    <m/>
    <m/>
    <s v="Devuelta"/>
    <d v="2023-07-13T00:00:00"/>
    <d v="2024-12-10T00:00:00"/>
    <m/>
    <d v="2024-12-20T00:00:00"/>
    <n v="23824784"/>
    <n v="0"/>
    <n v="0"/>
    <n v="23824784"/>
    <m/>
    <s v="Se sostiene devolucion de la factura, al validar no se evidencia autorizacion para los servicios facturdos por favor validaar con el area encargada."/>
    <n v="0"/>
    <m/>
    <n v="23824784"/>
    <s v="DEVOLUCION"/>
    <s v="Se realiza devolucion de la factura, al validar informacion no se evidencia autorizacion para los servcios facturados, por favor validar con el area encargada para continuar tramite de la factura. FACTURA SUJETA A AUDITORIA PERTINENTE Y ADMINISTRATIVA"/>
    <s v="AUTORIZACION"/>
    <s v="Servicios hospitalarios"/>
    <s v="Hospitalario"/>
    <n v="0"/>
    <n v="23824784"/>
    <n v="0"/>
    <n v="0"/>
    <n v="0"/>
    <n v="0"/>
    <n v="0"/>
    <n v="0"/>
    <n v="0"/>
    <n v="0"/>
    <n v="0"/>
    <m/>
    <m/>
    <m/>
    <n v="0"/>
  </r>
  <r>
    <n v="900900754"/>
    <s v="CLINICA VALLE SALUD SAN FERNANDO S.A.S"/>
    <m/>
    <n v="2030868"/>
    <x v="62"/>
    <s v="'2030868', "/>
    <s v="900900754_2030868"/>
    <d v="2023-05-16T00:00:00"/>
    <d v="2024-09-05T00:00:00"/>
    <n v="24628333"/>
    <n v="24628333"/>
    <m/>
    <m/>
    <m/>
    <m/>
    <x v="6"/>
    <x v="1"/>
    <n v="0"/>
    <m/>
    <m/>
    <m/>
    <m/>
    <s v="Devuelta"/>
    <d v="2024-07-15T00:00:00"/>
    <d v="2024-09-05T00:00:00"/>
    <m/>
    <d v="2024-09-20T00:00:00"/>
    <n v="24628333"/>
    <n v="0"/>
    <n v="0"/>
    <n v="24628333"/>
    <m/>
    <s v="Se realiza devolucion de la factura no cuenta con autorizacion para los servicios facturados, por favor validar con el area encargada para solicitud de autorizacion final para cierre del evento. Una vez subsanada la devolucion la factura queda sujeta a auditoria integral."/>
    <n v="0"/>
    <m/>
    <n v="24628333"/>
    <s v="DEVOLUCION"/>
    <s v="Se realiza devolucion de la factura no cuenta con autorizacion para los servicios facturados, por favor validar con el area encargada para solicitud de autorizacion final para cierre del evento. Una vez subsanada la devolucion la factura queda sujeta a auditoria integral."/>
    <s v="AUTORIZACION"/>
    <s v="Servicios hospitalarios"/>
    <s v="Hospitalario"/>
    <n v="0"/>
    <n v="24628333"/>
    <n v="0"/>
    <n v="0"/>
    <n v="0"/>
    <n v="0"/>
    <n v="0"/>
    <n v="0"/>
    <n v="0"/>
    <n v="0"/>
    <n v="0"/>
    <m/>
    <m/>
    <m/>
    <n v="0"/>
  </r>
  <r>
    <n v="900900754"/>
    <s v="CLINICA VALLE SALUD SAN FERNANDO S.A.S"/>
    <m/>
    <n v="2023995"/>
    <x v="63"/>
    <s v="'2023995', "/>
    <s v="900900754_2023995"/>
    <d v="2023-08-03T00:00:00"/>
    <d v="2023-11-01T00:00:00"/>
    <n v="26162697"/>
    <n v="26162697"/>
    <m/>
    <m/>
    <m/>
    <m/>
    <x v="5"/>
    <x v="1"/>
    <n v="0"/>
    <m/>
    <m/>
    <m/>
    <m/>
    <s v="Devuelta"/>
    <d v="2023-09-29T00:00:00"/>
    <d v="2024-11-05T00:00:00"/>
    <m/>
    <d v="2024-11-18T00:00:00"/>
    <n v="26162697"/>
    <n v="0"/>
    <n v="0"/>
    <n v="26162697"/>
    <m/>
    <s v="Se sostiene devolucion de la factura, no cuenta con autorizacion para los servicios facturados por favor validar con el area encargada par solicitud de autorizacion final para cierre del evento. Una vez subsanada la devolucion la factura queda sujeta a auditoria integral."/>
    <n v="0"/>
    <m/>
    <n v="26162697"/>
    <s v="DEVOLUCION"/>
    <s v="Se sostiene devolucion de la factura, no cuenta con autorizacion para los servicios facturados por favor validar con el area encargada par solicitud de autorizacion final para cierre del evento. Una vez subsanada la devolucion la factura queda sujeta a auditoria integral."/>
    <s v="AUTORIZACION"/>
    <n v="0"/>
    <n v="0"/>
    <n v="0"/>
    <n v="26162697"/>
    <n v="0"/>
    <n v="0"/>
    <n v="0"/>
    <n v="0"/>
    <n v="0"/>
    <n v="0"/>
    <n v="0"/>
    <n v="0"/>
    <n v="0"/>
    <m/>
    <m/>
    <m/>
    <n v="0"/>
  </r>
  <r>
    <n v="900900754"/>
    <s v="CLINICA VALLE SALUD SAN FERNANDO S.A.S"/>
    <m/>
    <n v="2012371"/>
    <x v="64"/>
    <s v="'2012371', "/>
    <s v="900900754_2012371"/>
    <d v="2022-07-07T00:00:00"/>
    <d v="2022-08-16T00:00:00"/>
    <n v="28806473"/>
    <n v="28806473"/>
    <m/>
    <m/>
    <m/>
    <m/>
    <x v="5"/>
    <x v="1"/>
    <n v="0"/>
    <m/>
    <m/>
    <m/>
    <m/>
    <s v="Devuelta"/>
    <d v="2022-07-29T00:00:00"/>
    <d v="2022-08-16T00:00:00"/>
    <d v="2022-08-16T00:00:00"/>
    <d v="2022-08-29T00:00:00"/>
    <n v="28806473"/>
    <n v="0"/>
    <n v="0"/>
    <n v="28806473"/>
    <m/>
    <s v="MIGRACION: SE REALIZA DEVOLUCION DE LA FACTURA, AL MOMENTO DE VALIDAR LA INFORMACION NO SE EVIDENCIA AUTORIZACION (NAP DE 15 DIGITO S) POR LOS SERVICIOS FACTURADOS, POR FAVOR VALIDAR CON EL AR EA ENCARGADA (CAP AUTORIZACIONES) PARA CONTINUAR CON EL TRAM ITE DE LA FACTURA. PAMP CLAUDIA DIAZ"/>
    <n v="0"/>
    <m/>
    <n v="28806473"/>
    <s v="DEVOLUCION"/>
    <s v="SE REALIZA DEVOLUCION DE LA FACTURA, AL MOMENTO DE VALIDAR L A INFORMACION NO SE EVIDENCIA AUTORIZACION (NAP DE 15 DIGITS) POR LOS SERVICIOS FACTURADOS, POR FAVOR VALIDAR CON EL AR EA ENCARGADA (CAP AUTORIZACIONES) PARA CONTINUAR CON EL TRAITE DE LA FACTURA. PAMP CLAUDIA DIAZ                                                                                                                                                                                                                                                                                                                                                                                                                                                            "/>
    <s v="AUTORIZACION"/>
    <s v="NULL"/>
    <s v="Ambulatorio"/>
    <n v="0"/>
    <n v="28806473"/>
    <n v="0"/>
    <n v="0"/>
    <n v="0"/>
    <n v="0"/>
    <n v="0"/>
    <n v="0"/>
    <n v="0"/>
    <n v="0"/>
    <n v="0"/>
    <m/>
    <m/>
    <m/>
    <n v="0"/>
  </r>
  <r>
    <n v="900900754"/>
    <s v="CLINICA VALLE SALUD SAN FERNANDO S.A.S"/>
    <m/>
    <n v="2026785"/>
    <x v="65"/>
    <s v="'2026785', "/>
    <s v="900900754_2026785"/>
    <d v="2023-12-12T00:00:00"/>
    <d v="2024-07-05T00:00:00"/>
    <n v="32129944"/>
    <n v="32129944"/>
    <m/>
    <m/>
    <m/>
    <m/>
    <x v="5"/>
    <x v="1"/>
    <n v="0"/>
    <m/>
    <m/>
    <m/>
    <m/>
    <s v="Devuelta"/>
    <d v="2024-01-10T00:00:00"/>
    <d v="2024-07-05T00:00:00"/>
    <m/>
    <d v="2024-07-26T00:00:00"/>
    <n v="32129944"/>
    <n v="0"/>
    <n v="0"/>
    <n v="32129944"/>
    <m/>
    <s v="Se realiza devolucion de la factura, no se evidencia autorizacion para los servicios facturados por favor validar con el area encargada para solicitud de autorizacion final del evento. FACTURA SUJETA AUDITORIA INTEGRAL. "/>
    <n v="0"/>
    <m/>
    <n v="32129944"/>
    <s v="DEVOLUCION"/>
    <s v="Se realiza devolucion de la factura, no se evidencia autorizacion para los servicios facturados por favor validar con el area encargada para solicitud de autorizacion final del evento. FACTURA SUJETA AUDITORIA INTEGRAL. "/>
    <s v="AUTORIZACION"/>
    <s v="Servicios hospitalarios"/>
    <s v="Hospitalario"/>
    <n v="0"/>
    <n v="32129944"/>
    <n v="0"/>
    <n v="0"/>
    <n v="0"/>
    <n v="0"/>
    <n v="0"/>
    <n v="0"/>
    <n v="0"/>
    <n v="0"/>
    <n v="0"/>
    <m/>
    <m/>
    <m/>
    <n v="0"/>
  </r>
  <r>
    <n v="900900754"/>
    <s v="CLINICA VALLE SALUD SAN FERNANDO S.A.S"/>
    <m/>
    <n v="2026321"/>
    <x v="66"/>
    <s v="'2026321', "/>
    <s v="900900754_2026321"/>
    <d v="2023-06-18T00:00:00"/>
    <d v="2024-07-05T00:00:00"/>
    <n v="36397898"/>
    <n v="36397898"/>
    <m/>
    <m/>
    <m/>
    <m/>
    <x v="5"/>
    <x v="1"/>
    <n v="0"/>
    <m/>
    <m/>
    <m/>
    <m/>
    <s v="Devuelta"/>
    <d v="2023-12-18T00:00:00"/>
    <d v="2024-07-05T00:00:00"/>
    <m/>
    <d v="2024-07-26T00:00:00"/>
    <n v="36397898"/>
    <n v="0"/>
    <n v="0"/>
    <n v="36397898"/>
    <m/>
    <s v="Se realiza devolucion de la factura, no se evidencia autorizacion para los servicios facturados por favor validar con el area encargada para solicitud de autorizacion final del evento. FACTURA SUJETA AUDITORIA INTEGRAL."/>
    <n v="0"/>
    <m/>
    <n v="36397898"/>
    <s v="DEVOLUCION"/>
    <s v="Se realiza devolucion de la factura, no se evidencia autorizacion para los servicios facturados por favor validar con el area encargada para solicitud de autorizacion final del evento. FACTURA SUJETA AUDITORIA INTEGRAL."/>
    <s v="AUTORIZACION"/>
    <s v="Servicios hospitalarios"/>
    <s v="Hospitalario"/>
    <n v="0"/>
    <n v="36397898"/>
    <n v="0"/>
    <n v="0"/>
    <n v="0"/>
    <n v="0"/>
    <n v="0"/>
    <n v="0"/>
    <n v="0"/>
    <n v="0"/>
    <n v="0"/>
    <m/>
    <m/>
    <m/>
    <n v="0"/>
  </r>
  <r>
    <n v="900900754"/>
    <s v="CLINICA VALLE SALUD SAN FERNANDO S.A.S"/>
    <m/>
    <n v="2027847"/>
    <x v="67"/>
    <s v="'2027847', "/>
    <s v="900900754_2027847"/>
    <d v="2021-09-17T00:00:00"/>
    <d v="2024-07-03T00:00:00"/>
    <n v="38425757"/>
    <n v="38425757"/>
    <m/>
    <m/>
    <m/>
    <m/>
    <x v="5"/>
    <x v="1"/>
    <n v="0"/>
    <m/>
    <m/>
    <m/>
    <m/>
    <s v="Devuelta"/>
    <d v="2024-03-01T00:00:00"/>
    <d v="2024-07-03T00:00:00"/>
    <m/>
    <d v="2024-07-25T00:00:00"/>
    <n v="38425757"/>
    <n v="0"/>
    <n v="0"/>
    <n v="38425757"/>
    <m/>
    <s v="Se realiza devolucion de la factura, al validar informacion no se evidencia autorizacion para los servicios facturados por favor validar con el area encargada para solicitud de autorizacion final para cierre del evento. FACTURA SUJETA A AUDITORIA INTEGRAL."/>
    <n v="0"/>
    <m/>
    <n v="38425757"/>
    <s v="DEVOLUCION"/>
    <s v="Se realiza devolucion de la factura, al validar informacion no se evidencia autorizacion para los servicios facturados por favor validar con el area encargada para solicitud de autorizacion final para cierre del evento. FACTURA SUJETA A AUDITORIA INTEGRAL."/>
    <s v="AUTORIZACION"/>
    <s v="Servicios hospitalarios"/>
    <s v="Hospitalario"/>
    <n v="0"/>
    <n v="38425757"/>
    <n v="0"/>
    <n v="0"/>
    <n v="0"/>
    <n v="0"/>
    <n v="0"/>
    <n v="0"/>
    <n v="0"/>
    <n v="0"/>
    <n v="0"/>
    <m/>
    <m/>
    <m/>
    <n v="0"/>
  </r>
  <r>
    <n v="900900754"/>
    <s v="CLINICA VALLE SALUD SAN FERNANDO S.A.S"/>
    <m/>
    <n v="2024894"/>
    <x v="68"/>
    <s v="'2024894', "/>
    <s v="900900754_2024894"/>
    <d v="2023-09-17T00:00:00"/>
    <d v="2024-07-05T00:00:00"/>
    <n v="41672503"/>
    <n v="41672503"/>
    <m/>
    <m/>
    <m/>
    <m/>
    <x v="5"/>
    <x v="1"/>
    <n v="0"/>
    <m/>
    <m/>
    <m/>
    <m/>
    <s v="Devuelta"/>
    <d v="2023-11-01T00:00:00"/>
    <d v="2024-07-05T00:00:00"/>
    <m/>
    <d v="2024-07-25T00:00:00"/>
    <n v="41672503"/>
    <n v="0"/>
    <n v="0"/>
    <n v="41672503"/>
    <m/>
    <s v="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
    <n v="0"/>
    <m/>
    <n v="41672503"/>
    <s v="DEVOLUCION"/>
    <s v="Se realiza devolucion de la factura, al validar informacion se evidencia lo siguiente: 1. No cuenta con autorizacion para los servicios facturados por favor validar con el area encargada para solicitud de autorizacion final cierre del evento. 2.No presente informe patronal de accidente de transito, se requiere soporte segun normatividad vigente para validacion de la tarifa diferencial por riesgo (aplica dec 2497 y 2644 del 2022) FACTURA SUJETA A AUDITORIA INTEGRAL"/>
    <s v="AUTORIZACION"/>
    <s v="Servicios hospitalarios"/>
    <s v="Hospitalario"/>
    <n v="0"/>
    <n v="41672503"/>
    <n v="0"/>
    <n v="0"/>
    <n v="0"/>
    <n v="0"/>
    <n v="0"/>
    <n v="0"/>
    <n v="0"/>
    <n v="0"/>
    <n v="0"/>
    <m/>
    <m/>
    <m/>
    <n v="0"/>
  </r>
  <r>
    <n v="900900754"/>
    <s v="CLINICA VALLE SALUD SAN FERNANDO S.A.S"/>
    <m/>
    <n v="2013622"/>
    <x v="69"/>
    <s v="'2013622', "/>
    <s v="900900754_2013622"/>
    <d v="2022-09-30T00:00:00"/>
    <d v="2022-11-12T00:00:00"/>
    <n v="44236461"/>
    <n v="44236461"/>
    <m/>
    <m/>
    <m/>
    <m/>
    <x v="5"/>
    <x v="1"/>
    <n v="0"/>
    <m/>
    <m/>
    <m/>
    <m/>
    <s v="Devuelta"/>
    <d v="2022-10-15T00:00:00"/>
    <d v="2024-11-07T00:00:00"/>
    <m/>
    <d v="2024-11-18T00:00:00"/>
    <n v="44236461"/>
    <n v="0"/>
    <n v="0"/>
    <n v="44236461"/>
    <m/>
    <s v="Se sostiene devolucion de la factura, no cuenta con autorizacion para los servicios facturados por favor validar con el area encargada para solicitud de autorizacion final para cierre del evento. Una ve subsanada la devolucion la factura queda sujeta a auditoria integral."/>
    <n v="0"/>
    <m/>
    <n v="44236461"/>
    <s v="DEVOLUCION"/>
    <s v="Se sostiene devolucion de la factura, no cuenta con autorizacion para los servicios facturados por favor validar con el area encargada para solicitud de autorizacion final para cierre del evento. Una ve subsanada la devolucion la factura queda sujeta a auditoria integral."/>
    <s v="AUTORIZACION"/>
    <n v="0"/>
    <n v="0"/>
    <n v="0"/>
    <n v="44236461"/>
    <n v="0"/>
    <n v="0"/>
    <n v="0"/>
    <n v="0"/>
    <n v="0"/>
    <n v="0"/>
    <n v="0"/>
    <n v="0"/>
    <n v="0"/>
    <m/>
    <m/>
    <m/>
    <n v="0"/>
  </r>
  <r>
    <n v="900900754"/>
    <s v="CLINICA VALLE SALUD SAN FERNANDO S.A.S"/>
    <m/>
    <n v="2013292"/>
    <x v="70"/>
    <s v="'2013292', "/>
    <s v="900900754_2013292"/>
    <d v="2022-08-25T00:00:00"/>
    <d v="2022-11-12T00:00:00"/>
    <n v="46081407"/>
    <n v="46081407"/>
    <m/>
    <m/>
    <m/>
    <m/>
    <x v="5"/>
    <x v="1"/>
    <n v="0"/>
    <m/>
    <m/>
    <m/>
    <m/>
    <s v="Devuelta"/>
    <d v="2022-10-03T00:00:00"/>
    <d v="2024-11-07T00:00:00"/>
    <m/>
    <d v="2024-11-18T00:00:00"/>
    <n v="46081407"/>
    <n v="0"/>
    <n v="0"/>
    <n v="46081407"/>
    <m/>
    <s v="Se sostiene devolucio de la factura, no cuenta con autorizacion para los servicios facturados por favor validar con el area encargada para solicitud de autroizacion para cierre final del evento. Una vez subsanada la devolucion la factura quedab sujeta a auditoria integral."/>
    <n v="0"/>
    <m/>
    <n v="46081407"/>
    <s v="DEVOLUCION"/>
    <s v="Se sostiene devolucio de la factura, no cuenta con autorizacion para los servicios facturados por favor validar con el area encargada para solicitud de autroizacion para cierre final del evento. Una vez subsanada la devolucion la factura quedab sujeta a auditoria integral."/>
    <s v="AUTORIZACION"/>
    <n v="0"/>
    <n v="0"/>
    <n v="0"/>
    <n v="46081407"/>
    <n v="0"/>
    <n v="0"/>
    <n v="0"/>
    <n v="0"/>
    <n v="0"/>
    <n v="0"/>
    <n v="0"/>
    <n v="0"/>
    <n v="0"/>
    <m/>
    <m/>
    <m/>
    <n v="0"/>
  </r>
  <r>
    <n v="900900754"/>
    <s v="CLINICA VALLE SALUD SAN FERNANDO S.A.S"/>
    <m/>
    <n v="202988"/>
    <x v="71"/>
    <s v="'202988', "/>
    <s v="900900754_202988"/>
    <d v="2020-12-01T00:00:00"/>
    <d v="2021-02-02T00:00:00"/>
    <n v="46994449"/>
    <n v="46994449"/>
    <m/>
    <m/>
    <m/>
    <m/>
    <x v="5"/>
    <x v="1"/>
    <n v="0"/>
    <m/>
    <m/>
    <m/>
    <m/>
    <s v="Devuelta"/>
    <d v="2021-01-25T00:00:00"/>
    <d v="2024-11-05T00:00:00"/>
    <m/>
    <d v="2024-11-18T00:00:00"/>
    <n v="46994449"/>
    <n v="0"/>
    <n v="0"/>
    <n v="46994449"/>
    <m/>
    <s v="Se sostiene devolucion de la factura, no se evidencia autorizacion para los servicios facturados por favor validar con el area encargada para solicitud de autorizacion final para cierre del evento. Una vez subsanada la devolucion la factura queda sujeta a auditoria integral.  "/>
    <n v="0"/>
    <m/>
    <n v="46994449"/>
    <s v="DEVOLUCION"/>
    <s v="Se sostiene devolucion de la factura, no se evidencia autorizacion para los servicios facturados por favor validar con el area encargada para solicitud de autorizacion final para cierre del evento. Una vez subsanada la devolucion la factura queda sujeta a auditoria integral.  "/>
    <s v="AUTORIZACION"/>
    <n v="0"/>
    <n v="0"/>
    <n v="0"/>
    <n v="46994449"/>
    <n v="0"/>
    <n v="0"/>
    <n v="0"/>
    <n v="0"/>
    <n v="0"/>
    <n v="0"/>
    <n v="0"/>
    <n v="0"/>
    <n v="0"/>
    <m/>
    <m/>
    <m/>
    <n v="0"/>
  </r>
  <r>
    <n v="900900754"/>
    <s v="CLINICA VALLE SALUD SAN FERNANDO S.A.S"/>
    <m/>
    <n v="2021624"/>
    <x v="72"/>
    <s v="'2021624', "/>
    <s v="900900754_2021624"/>
    <d v="2023-05-28T00:00:00"/>
    <d v="2023-11-01T00:00:00"/>
    <n v="48507139"/>
    <n v="48507139"/>
    <m/>
    <m/>
    <m/>
    <m/>
    <x v="5"/>
    <x v="1"/>
    <n v="0"/>
    <m/>
    <m/>
    <m/>
    <m/>
    <s v="Devuelta"/>
    <d v="2023-07-04T00:00:00"/>
    <d v="2024-11-05T00:00:00"/>
    <m/>
    <d v="2024-11-18T00:00:00"/>
    <n v="48507139"/>
    <n v="0"/>
    <n v="0"/>
    <n v="48507139"/>
    <m/>
    <s v="Se sostiene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UNA VEZ SUBSANADA LA DEVOLUCION LA FACTURA QUEDA SUJETA A AUDITORIA INTEGRAL."/>
    <n v="0"/>
    <m/>
    <n v="48507139"/>
    <s v="DEVOLUCION"/>
    <s v="Se sostiene devolucion de la factura, al validar informacion se evidencian las siguientes inconsistencias: 1. No cuenta con autorizacion para los servicios facturados, por favor validar con el area encargada para continuar con el tramite de la factura. 2. Por favor tener en cuenta la circular emitida por la EPS COMFENALCO DE LA GENTE, donde indica los lineamientos para la radicacion de las cuentas soat segun normatividad vigente año 2023 UNA VEZ SUBSANADA LA DEVOLUCION LA FACTURA QUEDA SUJETA A AUDITORIA INTEGRAL."/>
    <s v="AUTORIZACION"/>
    <n v="0"/>
    <n v="0"/>
    <n v="0"/>
    <n v="48507139"/>
    <n v="0"/>
    <n v="0"/>
    <n v="0"/>
    <n v="0"/>
    <n v="0"/>
    <n v="0"/>
    <n v="0"/>
    <n v="0"/>
    <n v="0"/>
    <m/>
    <m/>
    <m/>
    <n v="0"/>
  </r>
  <r>
    <n v="900900754"/>
    <s v="CLINICA VALLE SALUD SAN FERNANDO S.A.S"/>
    <m/>
    <n v="2012330"/>
    <x v="73"/>
    <s v="'2012330', "/>
    <s v="900900754_2012330"/>
    <d v="2022-07-07T00:00:00"/>
    <d v="2022-08-16T00:00:00"/>
    <n v="48994931"/>
    <n v="48994931"/>
    <m/>
    <m/>
    <m/>
    <m/>
    <x v="5"/>
    <x v="1"/>
    <n v="0"/>
    <m/>
    <m/>
    <m/>
    <m/>
    <s v="Devuelta"/>
    <d v="2022-07-25T00:00:00"/>
    <d v="2024-11-01T00:00:00"/>
    <m/>
    <d v="2024-11-18T00:00:00"/>
    <n v="48994931"/>
    <n v="0"/>
    <n v="0"/>
    <n v="48994931"/>
    <m/>
    <s v="Se sostiene devolucion de la factura, al validar no se evidencia autroizacion para los servicios facturados por favor validar con el area encargada. Una vez subsanada la devolucion la factura queda sujeta a auditoria integral."/>
    <n v="0"/>
    <m/>
    <n v="48994931"/>
    <s v="DEVOLUCION"/>
    <s v="Se sostiene devolucion de la factura, al validar no se evidencia autroizacion para los servicios facturados por favor validar con el area encargada. Una vez subsanada la devolucion la factura queda sujeta a auditoria integral."/>
    <s v="AUTORIZACION"/>
    <n v="0"/>
    <n v="0"/>
    <n v="0"/>
    <n v="48994931"/>
    <n v="0"/>
    <n v="0"/>
    <n v="0"/>
    <n v="0"/>
    <n v="0"/>
    <n v="0"/>
    <n v="0"/>
    <n v="0"/>
    <n v="0"/>
    <m/>
    <m/>
    <m/>
    <n v="0"/>
  </r>
  <r>
    <n v="900900754"/>
    <s v="CLINICA VALLE SALUD SAN FERNANDO S.A.S"/>
    <m/>
    <n v="2026239"/>
    <x v="74"/>
    <s v="'2026239', "/>
    <s v="900900754_2026239"/>
    <d v="2023-06-22T00:00:00"/>
    <d v="2023-12-15T00:00:00"/>
    <n v="49616186"/>
    <n v="49616186"/>
    <m/>
    <m/>
    <m/>
    <m/>
    <x v="5"/>
    <x v="1"/>
    <n v="0"/>
    <m/>
    <m/>
    <m/>
    <m/>
    <s v="Devuelta"/>
    <d v="2023-12-14T00:00:00"/>
    <d v="2024-11-01T00:00:00"/>
    <m/>
    <d v="2024-11-18T00:00:00"/>
    <n v="49616186"/>
    <n v="0"/>
    <n v="0"/>
    <n v="49616186"/>
    <m/>
    <s v="Se sostiene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Una vez subsanada la devolucion la factura queda sujeta a auditoria pertinente y administrativa."/>
    <n v="0"/>
    <m/>
    <n v="49616186"/>
    <s v="DEVOLUCION"/>
    <s v="Se sostiene devolucion de la factura, al validar informacion se evidencia que no cuenta con autorizacion para los servicios facturados, por favor validar con el area encargada. 2. Paciente quien ingresa en contexto de accidente de transito, por favor tener en cuenta la circular informativa emitida por la EPS con las instrucciones para radicacion de las cuentas soat segun normatividad vigente dec 2497/2022 - 2644/2022 res 326 /2023 La ips no cumple. Una vez subsanada la devolucion la factura queda sujeta a auditoria pertinente y administrativa."/>
    <s v="AUTORIZACION"/>
    <n v="0"/>
    <n v="0"/>
    <n v="0"/>
    <n v="49616186"/>
    <n v="0"/>
    <n v="0"/>
    <n v="0"/>
    <n v="0"/>
    <n v="0"/>
    <n v="0"/>
    <n v="0"/>
    <n v="0"/>
    <n v="0"/>
    <m/>
    <m/>
    <m/>
    <n v="0"/>
  </r>
  <r>
    <n v="900900754"/>
    <s v="CLINICA VALLE SALUD SAN FERNANDO S.A.S"/>
    <m/>
    <n v="2012424"/>
    <x v="75"/>
    <s v="'2012424', "/>
    <s v="900900754_2012424"/>
    <d v="2022-06-22T00:00:00"/>
    <d v="2022-11-12T00:00:00"/>
    <n v="50524995"/>
    <n v="50524995"/>
    <m/>
    <m/>
    <m/>
    <m/>
    <x v="5"/>
    <x v="1"/>
    <n v="0"/>
    <m/>
    <m/>
    <m/>
    <m/>
    <s v="Devuelta"/>
    <d v="2022-08-03T00:00:00"/>
    <d v="2024-11-01T00:00:00"/>
    <m/>
    <d v="2024-11-18T00:00:00"/>
    <n v="50524995"/>
    <n v="0"/>
    <n v="0"/>
    <n v="50524995"/>
    <m/>
    <s v="Se sostiene devolucion de la factura, al validar no se evidencia autorizacion para los servicios facturados, por favor validar con el area encargada. Una vez subsanada la devolucion la factura queda sujeta a auditoria integral."/>
    <n v="0"/>
    <m/>
    <n v="50524995"/>
    <s v="DEVOLUCION"/>
    <s v="Se sostiene devolucion de la factura, al validar no se evidencia autorizacion para los servicios facturados, por favor validar con el area encargada. Una vez subsanada la devolucion la factura queda sujeta a auditoria integral."/>
    <s v="AUTORIZACION"/>
    <n v="0"/>
    <n v="0"/>
    <n v="0"/>
    <n v="50524995"/>
    <n v="0"/>
    <n v="0"/>
    <n v="0"/>
    <n v="0"/>
    <n v="0"/>
    <n v="0"/>
    <n v="0"/>
    <n v="0"/>
    <n v="0"/>
    <m/>
    <m/>
    <m/>
    <n v="0"/>
  </r>
  <r>
    <n v="900900754"/>
    <s v="CLINICA VALLE SALUD SAN FERNANDO S.A.S"/>
    <m/>
    <n v="2012957"/>
    <x v="76"/>
    <s v="'2012957', "/>
    <s v="900900754_2012957"/>
    <d v="2022-10-03T00:00:00"/>
    <d v="2022-10-03T00:00:00"/>
    <n v="54434685"/>
    <n v="54434685"/>
    <m/>
    <m/>
    <m/>
    <m/>
    <x v="5"/>
    <x v="1"/>
    <n v="0"/>
    <m/>
    <m/>
    <m/>
    <m/>
    <s v="Devuelta"/>
    <d v="2022-09-13T00:00:00"/>
    <d v="2022-10-03T00:00:00"/>
    <d v="2022-10-03T00:00:00"/>
    <d v="2022-10-10T00:00:00"/>
    <n v="54434685"/>
    <n v="0"/>
    <n v="0"/>
    <n v="54434685"/>
    <m/>
    <s v="MIGRACION: AUT: SE REALIZA DEVOLUCION DE LA FACTURA, AL MOMENTO DE VALIDAR INFORMACION NO SE EVIDENCIA AUTORIZACION (NAP DE 15 DIGI TOS) PARA LOS SERVICIOS FACTURADOS (ESTANCIA/PROCEDIMIENTOS QUIRURGICOS)POR FAVOR TENER EN CUENTA NO SE EVIDENCIAN COMPLETOS LOS PARACLINICOS FACTURADOS, POR FAVOR LOS SOPORTE S DEBEN VENIR LEGIBLES, LA MAYORIA SE ENCUENTRAN ALGO BORROS OS Y DIFICULTA LA AUDITORIA. CLAUDIA DIAZ"/>
    <n v="0"/>
    <m/>
    <n v="54434685"/>
    <s v="DEVOLUCION"/>
    <s v="AUT: SE REALIZA DEVOLUCION DE LA FACTURA, AL MOMENTO DE VALI DAR INFORMACION NO SE EVIDENCIA AUTORIZACION (NAP DE 15 DIGTOS) PARA LOS SERVICIOS FACTURADOS (ESTANCIA/PROCEDIMIENTOS QUIRURGICOS)POR FAVOR TENER EN CUENTA NO SE EVIDENCIAN      COMPLETOS LOS PARACLINICOS FACTURADOS, POR FAVOR LOS SOPORTE S DEBEN VENIR LEGIBLES, LA MAYORIA SE ENCUENTRAN ALGO BORROOS Y DIFICULTA LA AUDITORIA. CLAUDIA DIAZ                                                                                                                                                                                                                                                                                                                               "/>
    <s v="AUTORIZACION"/>
    <s v="NULL"/>
    <s v="Ambulatorio"/>
    <n v="0"/>
    <n v="54434685"/>
    <n v="0"/>
    <n v="0"/>
    <n v="0"/>
    <n v="0"/>
    <n v="0"/>
    <n v="0"/>
    <n v="0"/>
    <n v="0"/>
    <n v="0"/>
    <m/>
    <m/>
    <m/>
    <n v="0"/>
  </r>
  <r>
    <n v="900900754"/>
    <s v="CLINICA VALLE SALUD SAN FERNANDO S.A.S"/>
    <m/>
    <n v="2013789"/>
    <x v="77"/>
    <s v="'2013789', "/>
    <s v="900900754_2013789"/>
    <d v="2022-10-05T00:00:00"/>
    <d v="2022-11-12T00:00:00"/>
    <n v="76299034"/>
    <n v="76299034"/>
    <m/>
    <m/>
    <m/>
    <m/>
    <x v="5"/>
    <x v="1"/>
    <n v="0"/>
    <m/>
    <m/>
    <m/>
    <m/>
    <s v="Devuelta"/>
    <d v="2022-10-19T00:00:00"/>
    <d v="2024-11-01T00:00:00"/>
    <m/>
    <d v="2024-11-18T00:00:00"/>
    <n v="76299034"/>
    <n v="0"/>
    <n v="0"/>
    <n v="76299034"/>
    <m/>
    <s v="Se sostiene devolucion de la factura, no cuenta con autorizacion para los servicios facturados por favor validar con el area encargada. Una vez subsanada la devolucion la factura queda sujeta a auditoria integral."/>
    <n v="0"/>
    <m/>
    <n v="76299034"/>
    <s v="DEVOLUCION"/>
    <s v="Se sostiene devolucion de la factura, no cuenta con autorizacion para los servicios facturados por favor validar con el area encargada. Una vez subsanada la devolucion la factura queda sujeta a auditoria integral."/>
    <s v="AUTORIZACION"/>
    <n v="0"/>
    <n v="0"/>
    <n v="0"/>
    <n v="76299034"/>
    <n v="0"/>
    <n v="0"/>
    <n v="0"/>
    <n v="0"/>
    <n v="0"/>
    <n v="0"/>
    <n v="0"/>
    <n v="0"/>
    <n v="0"/>
    <m/>
    <m/>
    <m/>
    <n v="0"/>
  </r>
  <r>
    <n v="900900754"/>
    <s v="CLINICA VALLE SALUD SAN FERNANDO S.A.S"/>
    <m/>
    <n v="2024084"/>
    <x v="78"/>
    <s v="'2024084', "/>
    <s v="900900754_2024084"/>
    <d v="2023-09-01T00:00:00"/>
    <d v="2023-11-01T00:00:00"/>
    <n v="92441892"/>
    <n v="92441892"/>
    <m/>
    <m/>
    <m/>
    <m/>
    <x v="5"/>
    <x v="1"/>
    <n v="0"/>
    <m/>
    <m/>
    <m/>
    <m/>
    <s v="Devuelta"/>
    <d v="2023-10-03T00:00:00"/>
    <d v="2024-10-10T00:00:00"/>
    <m/>
    <d v="2024-10-18T00:00:00"/>
    <n v="92441892"/>
    <n v="0"/>
    <n v="0"/>
    <n v="92441892"/>
    <m/>
    <s v="Se sostiene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
    <n v="0"/>
    <m/>
    <n v="92441892"/>
    <s v="DEVOLUCION"/>
    <s v="Se sostiene devolucion de la factura, al validar informacion se evidencian las siguientes inconsistencias: 1. No cuenta con autorizacion para los servicios facturados, por favor validar con el area encargada para continuar con el tramite de la factura.. 2. No presenta carta de superacion tope soat emitido por la aseguradora (se requiere para la auditoria de la cuenta) Factura sujeta a auditoria de pertinencia y administrativa."/>
    <s v="AUTORIZACION"/>
    <s v="NULL"/>
    <s v="Ambulatorio"/>
    <n v="0"/>
    <n v="92441892"/>
    <n v="0"/>
    <n v="0"/>
    <n v="0"/>
    <n v="0"/>
    <n v="0"/>
    <n v="0"/>
    <n v="0"/>
    <n v="0"/>
    <n v="0"/>
    <m/>
    <m/>
    <m/>
    <n v="0"/>
  </r>
  <r>
    <n v="900900754"/>
    <s v="CLINICA VALLE SALUD SAN FERNANDO S.A.S"/>
    <m/>
    <n v="2029129"/>
    <x v="79"/>
    <s v="'2029129', "/>
    <s v="900900754_2029129"/>
    <d v="2024-03-25T00:00:00"/>
    <d v="2024-07-05T00:00:00"/>
    <n v="97745667"/>
    <n v="97745667"/>
    <m/>
    <m/>
    <m/>
    <m/>
    <x v="5"/>
    <x v="1"/>
    <n v="0"/>
    <m/>
    <m/>
    <m/>
    <m/>
    <s v="Devuelta"/>
    <d v="2024-04-17T00:00:00"/>
    <d v="2024-07-05T00:00:00"/>
    <m/>
    <d v="2024-07-24T00:00:00"/>
    <n v="97745667"/>
    <n v="0"/>
    <n v="0"/>
    <n v="97745667"/>
    <m/>
    <s v="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
    <n v="0"/>
    <m/>
    <n v="97745667"/>
    <s v="DEVOLUCION"/>
    <s v="Se realiza devolucion de la factura, al validar informacion no se evidencia soporte de factura y detalle de cargos dirigidos a la aseguradora. No se evidencia soporte informe patronal de accidente de transito. No se evidencia autorizacion para los servicios facturados por favor validar con el area encargada autorizacion final para cierre del evento. FACTURA SUJETA A AUDITORIA INTEGRAL. "/>
    <s v="AUTORIZACION"/>
    <s v="Servicios hospitalarios"/>
    <s v="Hospitalario"/>
    <n v="0"/>
    <n v="97745667"/>
    <n v="0"/>
    <n v="0"/>
    <n v="0"/>
    <n v="0"/>
    <n v="0"/>
    <n v="0"/>
    <n v="0"/>
    <n v="0"/>
    <n v="0"/>
    <m/>
    <m/>
    <m/>
    <n v="0"/>
  </r>
  <r>
    <n v="900900754"/>
    <s v="CLINICA VALLE SALUD SAN FERNANDO S.A.S"/>
    <m/>
    <n v="2029988"/>
    <x v="80"/>
    <s v="'2029988', "/>
    <s v="900900754_2029988"/>
    <d v="2024-05-22T00:00:00"/>
    <d v="2024-07-02T00:00:00"/>
    <n v="102613579"/>
    <n v="102613579"/>
    <m/>
    <m/>
    <m/>
    <m/>
    <x v="5"/>
    <x v="1"/>
    <n v="0"/>
    <m/>
    <m/>
    <m/>
    <m/>
    <s v="Devuelta"/>
    <d v="2024-05-29T00:00:00"/>
    <d v="2024-07-02T00:00:00"/>
    <m/>
    <d v="2024-07-26T00:00:00"/>
    <n v="102613579"/>
    <n v="0"/>
    <n v="0"/>
    <n v="102613579"/>
    <m/>
    <s v="Se realiza devolucion de la factura, no cuenta con autorizacion para los servicios facturados por favor validar con el area encargada para solicitud de autorizacion final del evento. FACTURA SUJETA A AUDITORIA INTEGRAL."/>
    <n v="0"/>
    <m/>
    <n v="102613579"/>
    <s v="DEVOLUCION"/>
    <s v="Se realiza devolucion de la factura, no cuenta con autorizacion para los servicios facturados por favor validar con el area encargada para solicitud de autorizacion final del evento. FACTURA SUJETA A AUDITORIA INTEGRAL."/>
    <s v="AUTORIZACION"/>
    <s v="Servicios hospitalarios"/>
    <s v="Hospitalario"/>
    <n v="0"/>
    <n v="102613579"/>
    <n v="0"/>
    <n v="0"/>
    <n v="0"/>
    <n v="0"/>
    <n v="0"/>
    <n v="0"/>
    <n v="0"/>
    <n v="0"/>
    <n v="0"/>
    <m/>
    <m/>
    <m/>
    <n v="0"/>
  </r>
  <r>
    <n v="900900754"/>
    <s v="CLINICA VALLE SALUD SAN FERNANDO S.A.S"/>
    <m/>
    <n v="2012871"/>
    <x v="81"/>
    <s v="'2012871', "/>
    <s v="900900754_2012871"/>
    <d v="2022-08-09T00:00:00"/>
    <d v="2022-09-13T00:00:00"/>
    <n v="112183852"/>
    <n v="112183852"/>
    <m/>
    <m/>
    <m/>
    <m/>
    <x v="5"/>
    <x v="1"/>
    <n v="0"/>
    <m/>
    <m/>
    <m/>
    <m/>
    <s v="Devuelta"/>
    <d v="2022-09-07T00:00:00"/>
    <d v="2022-09-13T00:00:00"/>
    <d v="2022-09-13T00:00:00"/>
    <d v="2022-09-26T00:00:00"/>
    <n v="112183852"/>
    <n v="0"/>
    <n v="0"/>
    <n v="112183852"/>
    <m/>
    <s v="MIGRACION: DEVOLUCION, AL MOMENTO DE VALIDAR INFORMACION NO SE EVIDENCIA AUTORIZACION (NAP DE 15 DIGITOS) PARA LOS SERVICIOS FACTUR ADOS, POR FAVOR TENER EN CUENTA LOS SOPORTES DE MANENO DIARI O EN UCI ESTAN ILEGIBLES, NO SE EVIDENCIA COMPLETOS LOS SOPO RTES DE AYUDAS DIAGNOSTIVOS FACTURADOS, POR FAVOR VALIDAR TA RIFAS. PENDIENTE AUDITORIA MEDICA DE PERTINENCIA. NO SE EVID ENCIA CARTA POR PARTE DE LA ASEGURADORA INDICANDO EL AGOTAMI ENTO DE LA POLIZA (SE REQUIERE PARA AUDITORIA DE LA CUENTA) CLAUDIA DIAZ"/>
    <n v="0"/>
    <m/>
    <n v="112183852"/>
    <s v="DEVOLUCION"/>
    <s v="DEVOLUCION, AL MOMENTO DE VALIDAR INFORMACION NO SE EVIDENCI A AUTORIZACION (NAP DE 15 DIGITOS) PARA LOS SERVICIOS FACTUADOS, POR FAVOR TENER EN CUENTA LOS SOPORTES DE MANENO DIARI O EN UCI ESTAN ILEGIBLES, NO SE EVIDENCIA COMPLETOS LOS SOPRTES DE AYUDAS DIAGNOSTIVOS FACTURADOS, POR FAVOR VALIDAR TA RIFAS. PENDIENTE AUDITORIA MEDICA DE PERTINENCIA. NO SE EVIENCIA CARTA POR PARTE DE LA ASEGURADORA INDICANDO EL AGOTAMI ENTO DE LA POLIZA (SE REQUIERE PARA AUDITORIA DE LA CUENTA)CLAUDIA DIAZ                                                                                                                                                                                                                                    "/>
    <s v="AUTORIZACION"/>
    <s v="NULL"/>
    <s v="Ambulatorio"/>
    <n v="0"/>
    <n v="112183852"/>
    <n v="0"/>
    <n v="0"/>
    <n v="0"/>
    <n v="0"/>
    <n v="0"/>
    <n v="0"/>
    <n v="0"/>
    <n v="0"/>
    <n v="0"/>
    <m/>
    <m/>
    <m/>
    <n v="0"/>
  </r>
  <r>
    <n v="900900754"/>
    <s v="CLINICA VALLE SALUD SAN FERNANDO S.A.S"/>
    <m/>
    <n v="2022621"/>
    <x v="82"/>
    <s v="'2022621', "/>
    <s v="900900754_2022621"/>
    <d v="2023-05-16T00:00:00"/>
    <d v="2023-11-01T00:00:00"/>
    <n v="145132321"/>
    <n v="145132321"/>
    <m/>
    <m/>
    <m/>
    <m/>
    <x v="5"/>
    <x v="1"/>
    <n v="0"/>
    <m/>
    <m/>
    <m/>
    <m/>
    <s v="Devuelta"/>
    <d v="2023-08-08T00:00:00"/>
    <d v="2024-11-01T00:00:00"/>
    <m/>
    <d v="2024-11-18T00:00:00"/>
    <n v="145132321"/>
    <n v="0"/>
    <n v="0"/>
    <n v="145132321"/>
    <m/>
    <s v="Se sostiene devolucion de la factura, de acuerdo a respuesta emitida por la IPS no se evidencia autorizacion para los servicios facturados por favor validar con el area encargada. Una vez subsanada la devolucion la factura queda sujeta a auditoria integral."/>
    <n v="0"/>
    <m/>
    <n v="145132321"/>
    <s v="DEVOLUCION"/>
    <s v="Se sostiene devolucion de la factura, de acuerdo a respuesta emitida por la IPS no se evidencia autorizacion para los servicios facturados por favor validar con el area encargada. Una vez subsanada la devolucion la factura queda sujeta a auditoria integral."/>
    <s v="AUTORIZACION"/>
    <n v="0"/>
    <n v="0"/>
    <n v="0"/>
    <n v="145132321"/>
    <n v="0"/>
    <n v="0"/>
    <n v="0"/>
    <n v="0"/>
    <n v="0"/>
    <n v="0"/>
    <n v="0"/>
    <n v="0"/>
    <n v="0"/>
    <m/>
    <m/>
    <m/>
    <n v="0"/>
  </r>
  <r>
    <n v="900900754"/>
    <s v="CLINICA VALLE SALUD SAN FERNANDO S.A.S"/>
    <m/>
    <n v="2013632"/>
    <x v="83"/>
    <s v="'2013632', "/>
    <s v="900900754_2013632"/>
    <d v="2022-01-13T00:00:00"/>
    <d v="2022-11-02T00:00:00"/>
    <n v="80000"/>
    <n v="80000"/>
    <m/>
    <m/>
    <m/>
    <m/>
    <x v="5"/>
    <x v="1"/>
    <n v="0"/>
    <m/>
    <m/>
    <m/>
    <m/>
    <s v="Devuelta"/>
    <d v="2022-10-18T00:00:00"/>
    <d v="2024-03-06T00:00:00"/>
    <m/>
    <d v="2024-03-21T00:00:00"/>
    <n v="80000"/>
    <n v="0"/>
    <n v="0"/>
    <n v="80000"/>
    <m/>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n v="0"/>
    <m/>
    <n v="80000"/>
    <s v="DEVOLUCION"/>
    <s v="Se sostiene devolucion de la factura, por favor tener en cuenta la nota de devolucion: 1. Se le indica a la IPS que el registro en SISMUESTRA del antigeno tomado al paciente SANDRA PATRICIA ROJAS CORTES cc 66721278 debe ser reportado a la aseguradora COMFENALCO EPS no a la CAJA DE COMPENSACION son totalmente diferentes. Por favor corregir reporte de aseguradora en sismuestras."/>
    <s v="FACTURACION"/>
    <s v="Servicios hospitalarios"/>
    <s v="Hospitalario"/>
    <n v="0"/>
    <n v="80000"/>
    <n v="0"/>
    <n v="0"/>
    <n v="0"/>
    <n v="0"/>
    <n v="0"/>
    <n v="0"/>
    <n v="0"/>
    <n v="0"/>
    <n v="0"/>
    <m/>
    <m/>
    <m/>
    <n v="0"/>
  </r>
  <r>
    <n v="900900754"/>
    <s v="CLINICA VALLE SALUD SAN FERNANDO S.A.S"/>
    <m/>
    <n v="2016575"/>
    <x v="84"/>
    <s v="'2016575', "/>
    <s v="900900754_2016575"/>
    <d v="2021-02-18T00:00:00"/>
    <d v="2023-01-10T00:00:00"/>
    <n v="394240"/>
    <n v="394240"/>
    <m/>
    <m/>
    <m/>
    <m/>
    <x v="5"/>
    <x v="1"/>
    <n v="0"/>
    <m/>
    <m/>
    <m/>
    <m/>
    <s v="Devuelta"/>
    <d v="2023-01-04T00:00:00"/>
    <d v="2024-03-06T00:00:00"/>
    <m/>
    <d v="2024-03-11T00:00:00"/>
    <n v="394240"/>
    <n v="0"/>
    <n v="0"/>
    <n v="394240"/>
    <m/>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n v="0"/>
    <m/>
    <n v="394240"/>
    <s v="DEVOLUCION"/>
    <s v="Se sostiene devolucion de la factura, se le indica nuevamente a la IPS las inconsistencias: 1. No presentan soporte de HC donde se evidencia fecha hora y cantidad administrada para auditoria de la cuenta, el soporte cargado a la plataforma no indica fechas y hora de administracion ni quien aplico. 2. Mipres extemporaneo, no apto para recobro al ADRES."/>
    <s v="FACTURACION"/>
    <s v="Servicios hospitalarios"/>
    <s v="Hospitalario"/>
    <n v="0"/>
    <n v="394240"/>
    <n v="0"/>
    <n v="0"/>
    <n v="0"/>
    <n v="0"/>
    <n v="0"/>
    <n v="0"/>
    <n v="0"/>
    <n v="0"/>
    <n v="0"/>
    <m/>
    <m/>
    <m/>
    <n v="0"/>
  </r>
  <r>
    <n v="900900754"/>
    <s v="CLINICA VALLE SALUD SAN FERNANDO S.A.S"/>
    <m/>
    <n v="2016969"/>
    <x v="85"/>
    <s v="'2016969', "/>
    <s v="900900754_2016969"/>
    <d v="2023-02-22T00:00:00"/>
    <d v="2023-02-22T00:00:00"/>
    <n v="51260"/>
    <n v="51260"/>
    <m/>
    <m/>
    <m/>
    <m/>
    <x v="5"/>
    <x v="1"/>
    <n v="0"/>
    <m/>
    <m/>
    <m/>
    <m/>
    <s v="Devuelta"/>
    <d v="2023-01-13T00:00:00"/>
    <d v="2023-02-22T00:00:00"/>
    <d v="2023-02-22T00:00:00"/>
    <d v="2023-02-25T00:00:00"/>
    <n v="51260"/>
    <n v="0"/>
    <n v="0"/>
    <n v="51260"/>
    <m/>
    <s v="MIGRACION: NO PBS, SE REALIZA DEVOLUCION DE LA FACTURA, AL MOMENTO DE VLIDAR INFORMACION NO SE EVIDENCIA REPORTE DE LA TECNOLOGIA N O PBS EN LA WEB SERVICE (MIPRES 2.0) POR FAVOR VALIDAR INFOR MACION. CLAUDIA DIAZ"/>
    <n v="0"/>
    <m/>
    <n v="51260"/>
    <s v="DEVOLUCION"/>
    <s v="NO PBS SE REALIZA DEVOLUCION DE LA FACTURA AL MOMENTO DE V LIDAR INFORMACION NO SE EVIDENCIA REPORTE DE LA TECNOLOGIA O PBS EN LA WEB SERVICE (MIPRES 2.0) POR FAVOR VALIDAR INFOR MACION. CLAUDIA DIAZ                                                                                                                                                                                                                                                                                                                                                                                                                                                                                                                                                                                                   "/>
    <s v="NO PBS"/>
    <s v="NULL"/>
    <s v="Ambulatorio"/>
    <n v="0"/>
    <n v="51260"/>
    <n v="0"/>
    <n v="0"/>
    <n v="0"/>
    <n v="0"/>
    <n v="0"/>
    <n v="0"/>
    <n v="0"/>
    <n v="0"/>
    <n v="0"/>
    <m/>
    <m/>
    <m/>
    <n v="0"/>
  </r>
  <r>
    <n v="900900754"/>
    <s v="CLINICA VALLE SALUD SAN FERNANDO S.A.S"/>
    <m/>
    <n v="204355"/>
    <x v="86"/>
    <s v="'204355', "/>
    <s v="900900754_204355"/>
    <d v="2021-07-01T00:00:00"/>
    <d v="2021-07-01T00:00:00"/>
    <n v="80000"/>
    <n v="80000"/>
    <m/>
    <m/>
    <m/>
    <m/>
    <x v="5"/>
    <x v="1"/>
    <n v="0"/>
    <m/>
    <m/>
    <m/>
    <m/>
    <s v="Devuelta"/>
    <d v="2021-07-03T00:00:00"/>
    <d v="2021-07-17T00:00:00"/>
    <d v="2021-07-17T00:00:00"/>
    <d v="2021-07-25T00:00:00"/>
    <n v="80000"/>
    <n v="0"/>
    <n v="0"/>
    <n v="80000"/>
    <m/>
    <s v="MIGRACION: SE DEVUELVE FACTURA NO POS REVISAR EN LA WEB SERVICIO LA FECA DE SUMINSITRO ETA MALA Y REVISAR EN EL MODULO DE FACTURACI ON LOS DATOS NO PASO APTA PARA PAGO.MILENA"/>
    <n v="0"/>
    <m/>
    <n v="80000"/>
    <s v="DEVOLUCION"/>
    <s v="SE DEVUELVE FACTURA NO POS REVISAR EN LA WEB SERVICIO LA FEC A DE SUMINSITRO ETA MALA Y REVISAR EN EL MODULO DE FACTURACON LOS DATOS NO PASO APTA PARA PAGO.MILENA                                                                                                                                                                                                                                                                                                                                                                                                                                                                                                                                                                              "/>
    <s v="NO PBS"/>
    <s v="NULL"/>
    <s v="Ambulatorio"/>
    <n v="0"/>
    <n v="80000"/>
    <n v="0"/>
    <n v="0"/>
    <n v="0"/>
    <n v="0"/>
    <n v="0"/>
    <n v="0"/>
    <n v="0"/>
    <n v="0"/>
    <n v="0"/>
    <m/>
    <m/>
    <m/>
    <n v="0"/>
  </r>
  <r>
    <n v="900900754"/>
    <s v="CLINICA VALLE SALUD SAN FERNANDO S.A.S"/>
    <m/>
    <n v="2012163"/>
    <x v="87"/>
    <s v="'2012163', "/>
    <s v="900900754_2012163"/>
    <d v="2022-03-26T00:00:00"/>
    <d v="2022-08-16T00:00:00"/>
    <n v="128000"/>
    <n v="128000"/>
    <m/>
    <m/>
    <m/>
    <m/>
    <x v="5"/>
    <x v="1"/>
    <n v="0"/>
    <m/>
    <m/>
    <m/>
    <m/>
    <s v="Devuelta"/>
    <d v="2022-06-14T00:00:00"/>
    <d v="2024-03-06T00:00:00"/>
    <m/>
    <d v="2024-03-11T00:00:00"/>
    <n v="128000"/>
    <n v="0"/>
    <n v="0"/>
    <n v="128000"/>
    <m/>
    <s v="Se realiza devolucion de la factura, no se evidencia codigo MIPRES en el detalle de la factura, debe venir relacionado. No se evidencia reporte en la web service (MIPRES 2.0) de la tecnologia no pbs."/>
    <n v="0"/>
    <m/>
    <n v="128000"/>
    <s v="DEVOLUCION"/>
    <s v="Se realiza devolucion de la factura, no se evidencia codigo MIPRES en el detalle de la factura, debe venir relacionado. No se evidencia reporte en la web service (MIPRES 2.0) de la tecnologia no pbs."/>
    <s v="NO PBS"/>
    <s v="Servicios hospitalarios"/>
    <s v="Hospitalario"/>
    <n v="0"/>
    <n v="128000"/>
    <n v="0"/>
    <n v="0"/>
    <n v="0"/>
    <n v="0"/>
    <n v="0"/>
    <n v="0"/>
    <n v="0"/>
    <n v="0"/>
    <n v="0"/>
    <m/>
    <m/>
    <m/>
    <n v="0"/>
  </r>
  <r>
    <n v="900900754"/>
    <s v="CLINICA VALLE SALUD SAN FERNANDO S.A.S"/>
    <m/>
    <n v="2016987"/>
    <x v="88"/>
    <s v="'2016987', "/>
    <s v="900900754_2016987"/>
    <d v="2023-02-22T00:00:00"/>
    <d v="2023-02-22T00:00:00"/>
    <n v="160000"/>
    <n v="160000"/>
    <m/>
    <m/>
    <m/>
    <m/>
    <x v="5"/>
    <x v="1"/>
    <n v="0"/>
    <m/>
    <m/>
    <m/>
    <m/>
    <s v="Devuelta"/>
    <d v="2023-01-13T00:00:00"/>
    <d v="2023-02-22T00:00:00"/>
    <d v="2023-02-22T00:00:00"/>
    <d v="2023-02-25T00:00:00"/>
    <n v="160000"/>
    <n v="0"/>
    <n v="0"/>
    <n v="160000"/>
    <m/>
    <s v="MIGRACION: NO PBS, SE REALIZA DEVOLUCION DE LA FACTURA, AL MOMENTO DE VALIDAR INFORMACION NO SE EVIDENCIA REPORTE DE LA TECNOLOGIA NO PBS EN LA WEB SERVICE (MIPRES 2.0) POR FAVOR VALIDAR INFO RMACION. CLAUDIA DIAZ"/>
    <n v="0"/>
    <m/>
    <n v="160000"/>
    <s v="DEVOLUCION"/>
    <s v="NO PBS SE REALIZA DEVOLUCION DE LA FACTURA AL MOMENTO DE V ALIDAR INFORMACION NO SE EVIDENCIA REPORTE DE LA TECNOLOGIANO PBS EN LA WEB SERVICE (MIPRES 2.0) POR FAVOR VALIDAR INFO RMACION. CLAUDIA DIAZ                                                                                                                                                                                                                                                                                                                                                                                                                                                                                                                                                                                                  "/>
    <s v="NO PBS"/>
    <s v="NULL"/>
    <s v="Ambulatorio"/>
    <n v="0"/>
    <n v="160000"/>
    <n v="0"/>
    <n v="0"/>
    <n v="0"/>
    <n v="0"/>
    <n v="0"/>
    <n v="0"/>
    <n v="0"/>
    <n v="0"/>
    <n v="0"/>
    <m/>
    <m/>
    <m/>
    <n v="0"/>
  </r>
  <r>
    <n v="900900754"/>
    <s v="CLINICA VALLE SALUD SAN FERNANDO S.A.S"/>
    <m/>
    <n v="2016990"/>
    <x v="89"/>
    <s v="'2016990', "/>
    <s v="900900754_2016990"/>
    <d v="2022-05-14T00:00:00"/>
    <d v="2023-02-22T00:00:00"/>
    <n v="160000"/>
    <n v="160000"/>
    <m/>
    <m/>
    <m/>
    <m/>
    <x v="5"/>
    <x v="1"/>
    <n v="0"/>
    <m/>
    <m/>
    <m/>
    <m/>
    <s v="Devuelta"/>
    <d v="2023-01-13T00:00:00"/>
    <d v="2023-02-22T00:00:00"/>
    <d v="2023-02-22T00:00:00"/>
    <d v="2023-02-25T00:00:00"/>
    <n v="160000"/>
    <n v="0"/>
    <n v="0"/>
    <n v="160000"/>
    <m/>
    <s v="MIGRACION: NO PBS, SE REALIZA DEVOLUCION DE LA FACTURA, AL MOMENTO DE VALIDAR INFORMACION NO SE EVIDENCIA REPORTE DE LA TECNOLOGIA NO PBS EN LA WEB SERVICE (MIPRES 2.0) POR FAVOR VALIDAR INFO MACION. CLAUDIA DIAZ"/>
    <n v="0"/>
    <m/>
    <n v="160000"/>
    <s v="DEVOLUCION"/>
    <s v="NO PBS SE REALIZA DEVOLUCION DE LA FACTURA AL MOMENTO DE V ALIDAR INFORMACION NO SE EVIDENCIA REPORTE DE LA TECNOLOGIANO PBS EN LA WEB SERVICE (MIPRES 2.0) POR FAVOR VALIDAR INFO MACION. CLAUDIA DIAZ                                                                                                                                                                                                                                                                                                                                                                                                                                                                                                                                                                                                   "/>
    <s v="NO PBS"/>
    <s v="NULL"/>
    <s v="Ambulatorio"/>
    <n v="0"/>
    <n v="160000"/>
    <n v="0"/>
    <n v="0"/>
    <n v="0"/>
    <n v="0"/>
    <n v="0"/>
    <n v="0"/>
    <n v="0"/>
    <n v="0"/>
    <n v="0"/>
    <m/>
    <m/>
    <m/>
    <n v="0"/>
  </r>
  <r>
    <n v="900900754"/>
    <s v="CLINICA VALLE SALUD SAN FERNANDO S.A.S"/>
    <m/>
    <n v="206946"/>
    <x v="90"/>
    <s v="'206946', "/>
    <s v="900900754_206946"/>
    <d v="2021-02-18T00:00:00"/>
    <d v="2021-09-14T00:00:00"/>
    <n v="160000"/>
    <n v="160000"/>
    <m/>
    <m/>
    <m/>
    <m/>
    <x v="5"/>
    <x v="1"/>
    <n v="0"/>
    <m/>
    <m/>
    <m/>
    <m/>
    <s v="Devuelta"/>
    <d v="2021-09-03T00:00:00"/>
    <d v="2021-09-08T00:00:00"/>
    <d v="2021-09-08T00:00:00"/>
    <d v="2021-09-26T00:00:00"/>
    <n v="160000"/>
    <n v="0"/>
    <n v="0"/>
    <n v="160000"/>
    <m/>
    <s v="MIGRACION: SE DEVUELVE FACTURA NO POS AUT 212676057291290 SE VALIDA ENLA WEB SERVICE NO APTA PARA PAGO NO ESTA REPORTADA EN LA WEB SERVICE.MILENA"/>
    <n v="0"/>
    <m/>
    <n v="160000"/>
    <s v="DEVOLUCION"/>
    <s v="SE DEVUELVE FACTURA NO POS AUT 212676057291290 SE VALIDA EN LA WEB SERVICE NO APTA PARA PAGO NO ESTA REPORTADA EN LA WEBSERVICE.MILENA                                                                                                                                                                                                                                                                                                                                                                                                                                                                                                                                                                                                          "/>
    <s v="NO PBS"/>
    <s v="NULL"/>
    <s v="Ambulatorio"/>
    <n v="0"/>
    <n v="160000"/>
    <n v="0"/>
    <n v="0"/>
    <n v="0"/>
    <n v="0"/>
    <n v="0"/>
    <n v="0"/>
    <n v="0"/>
    <n v="0"/>
    <n v="0"/>
    <m/>
    <m/>
    <m/>
    <n v="0"/>
  </r>
  <r>
    <n v="900900754"/>
    <s v="CLINICA VALLE SALUD SAN FERNANDO S.A.S"/>
    <m/>
    <n v="2013985"/>
    <x v="91"/>
    <s v="'2013985', "/>
    <s v="900900754_2013985"/>
    <d v="2021-09-17T00:00:00"/>
    <d v="2022-11-02T00:00:00"/>
    <n v="240000"/>
    <n v="240000"/>
    <m/>
    <m/>
    <m/>
    <m/>
    <x v="5"/>
    <x v="1"/>
    <n v="0"/>
    <m/>
    <m/>
    <m/>
    <m/>
    <s v="Devuelta"/>
    <d v="2022-10-24T00:00:00"/>
    <d v="2024-05-02T00:00:00"/>
    <m/>
    <d v="2024-05-24T00:00:00"/>
    <n v="240000"/>
    <n v="0"/>
    <n v="0"/>
    <n v="240000"/>
    <m/>
    <s v="Se sostiene devolucion de la factura, continua la inconsistencia en el reporte mipres, por favor validar el reporte de la plataforma."/>
    <n v="0"/>
    <m/>
    <n v="240000"/>
    <s v="DEVOLUCION"/>
    <s v="Se sostiene devolucion de la factura, continua la inconsistencia en el reporte mipres, por favor validar el reporte de la plataforma."/>
    <s v="NO PBS"/>
    <s v="Servicios hospitalarios"/>
    <s v="Hospitalario"/>
    <n v="0"/>
    <n v="240000"/>
    <n v="0"/>
    <n v="0"/>
    <n v="0"/>
    <n v="0"/>
    <n v="0"/>
    <n v="0"/>
    <n v="0"/>
    <n v="0"/>
    <n v="0"/>
    <m/>
    <m/>
    <m/>
    <n v="0"/>
  </r>
  <r>
    <n v="900900754"/>
    <s v="CLINICA VALLE SALUD SAN FERNANDO S.A.S"/>
    <m/>
    <n v="2016795"/>
    <x v="92"/>
    <s v="'2016795', "/>
    <s v="900900754_2016795"/>
    <d v="2022-04-14T00:00:00"/>
    <d v="2023-01-13T00:00:00"/>
    <n v="272000"/>
    <n v="272000"/>
    <m/>
    <m/>
    <m/>
    <m/>
    <x v="5"/>
    <x v="1"/>
    <n v="0"/>
    <m/>
    <m/>
    <m/>
    <m/>
    <s v="Devuelta"/>
    <d v="2023-01-10T00:00:00"/>
    <d v="2023-01-13T00:00:00"/>
    <d v="2023-01-13T00:00:00"/>
    <d v="2023-01-24T00:00:00"/>
    <n v="272000"/>
    <n v="0"/>
    <n v="0"/>
    <n v="272000"/>
    <m/>
    <s v="MIGRACION: NO PBS, SE REALIZA DEVOLUCION DE LA FACTURA, AL MOMENTO DE VALIDAR INFORMACION SE EVIDENCIA QUE SOLO SOPORTAN 14 ENSURE,  Y FACTURAN 17, REPORTAN 17, POR FAVOR VALIDAR INFORMACION Y  ADJUNTAR SOPORTES COMPLETOS. CLAUDIA DIAZ"/>
    <n v="0"/>
    <m/>
    <n v="272000"/>
    <s v="DEVOLUCION"/>
    <s v="NO PBS, SE REALIZA DEVOLUCION DE LA FACTURA, AL MOMENTO DE V ALIDAR INFORMACION SE EVIDENCIA QUE SOLO SOPORTAN 14 ENSURE Y FACTURAN 17, REPORTAN 17, POR FAVOR VALIDAR INFORMACION Y  ADJUNTAR SOPORTES COMPLETOS. CLAUDIA DIAZ                                                                                                                                                                                                                                                                                                                                                                                                                                                                                                                 "/>
    <s v="NO PBS"/>
    <s v="NULL"/>
    <s v="Ambulatorio"/>
    <n v="0"/>
    <n v="272000"/>
    <n v="0"/>
    <n v="0"/>
    <n v="0"/>
    <n v="0"/>
    <n v="0"/>
    <n v="0"/>
    <n v="0"/>
    <n v="0"/>
    <n v="0"/>
    <m/>
    <m/>
    <m/>
    <n v="0"/>
  </r>
  <r>
    <n v="900900754"/>
    <s v="CLINICA VALLE SALUD SAN FERNANDO S.A.S"/>
    <m/>
    <n v="2016792"/>
    <x v="93"/>
    <s v="'2016792', "/>
    <s v="900900754_2016792"/>
    <d v="2022-08-09T00:00:00"/>
    <d v="2023-01-13T00:00:00"/>
    <n v="350000"/>
    <n v="350000"/>
    <m/>
    <m/>
    <m/>
    <m/>
    <x v="5"/>
    <x v="1"/>
    <n v="0"/>
    <m/>
    <m/>
    <m/>
    <m/>
    <s v="Devuelta"/>
    <d v="2023-01-10T00:00:00"/>
    <d v="2023-01-13T00:00:00"/>
    <d v="2023-01-13T00:00:00"/>
    <d v="2023-01-24T00:00:00"/>
    <n v="350000"/>
    <n v="0"/>
    <n v="0"/>
    <n v="350000"/>
    <m/>
    <s v="MIGRACION: NO PBS, SE REALIZA DEVOLUCION DE LA FACTURA, AL MOMENTO DE VALIDAR INFORMACION NO SE EVIDENCIA SOPORTADOS LOS 10 ENSURE CLINICAL QUE FACTURAN, SOLO SE EVIDENCIA SOPORTE DE 4 DE LOS  DIAS 30 JULIO 1 / 03 - 06 - 07 DE AGOSTO, POR FAVOR VALIDAR INFORMACION Y ADJUNTAR SOPORTES COMPLETOS PARA CONTI NUAR CON EL TRAMITE DE LA FACTURA. CLAUDIA DIAZ"/>
    <n v="0"/>
    <m/>
    <n v="350000"/>
    <s v="DEVOLUCION"/>
    <s v="NO PBS, SE REALIZA DEVOLUCION DE LA FACTURA, AL MOMENTO DE V ALIDAR INFORMACION NO SE EVIDENCIA SOPORTADOS LOS 10 ENSURECLINICAL QUE FACTURAN, SOLO SE EVIDENCIA SOPORTE DE 4 DE LOS  DIAS 30 JULIO 1 / 03 - 06 - 07 DE AGOSTO, POR FAVOR       VALIDAR INFORMACION Y ADJUNTAR SOPORTES COMPLETOS PARA CONTI NUAR CON EL TRAMITE DE LA FACTURA.                         CLAUDIA DIAZ                                                                                                                                                                                                                                                                                                                                                            "/>
    <s v="NO PBS"/>
    <s v="NULL"/>
    <s v="Ambulatorio"/>
    <n v="0"/>
    <n v="350000"/>
    <n v="0"/>
    <n v="0"/>
    <n v="0"/>
    <n v="0"/>
    <n v="0"/>
    <n v="0"/>
    <n v="0"/>
    <n v="0"/>
    <n v="0"/>
    <m/>
    <m/>
    <m/>
    <n v="0"/>
  </r>
  <r>
    <n v="900900754"/>
    <s v="CLINICA VALLE SALUD SAN FERNANDO S.A.S"/>
    <m/>
    <n v="2016793"/>
    <x v="94"/>
    <s v="'2016793', "/>
    <s v="900900754_2016793"/>
    <d v="2022-10-05T00:00:00"/>
    <d v="2023-01-13T00:00:00"/>
    <n v="560000"/>
    <n v="560000"/>
    <m/>
    <m/>
    <m/>
    <m/>
    <x v="5"/>
    <x v="1"/>
    <n v="0"/>
    <m/>
    <m/>
    <m/>
    <m/>
    <s v="Devuelta"/>
    <d v="2023-01-10T00:00:00"/>
    <d v="2023-01-13T00:00:00"/>
    <d v="2023-01-13T00:00:00"/>
    <d v="2023-01-24T00:00:00"/>
    <n v="560000"/>
    <n v="0"/>
    <n v="0"/>
    <n v="560000"/>
    <m/>
    <s v="MIGRACION: NO PBS, SE REALIZA DEVOLUCION DE LA FACTURA, AL MOMENTO DE VALIDAR INFORMACION SE EVIDENCIA QUE SOPORTAN 4 VITAL 1.5 KCA L DIAS 28 - 29 - 30 SEP Y 2 OCT. Y FACTURAN 7 SUMINISTROS, P OR FAVOR VALIDAR INFORMACION Y ADJUNTAR SOPORTES COMPLETOS PARA CONTINUAR CON EL TRAMITE DE LA FACTURA.   CLAUDIA DIAZ"/>
    <n v="0"/>
    <m/>
    <n v="560000"/>
    <s v="DEVOLUCION"/>
    <s v="NO PBS, SE REALIZA DEVOLUCION DE LA FACTURA, AL MOMENTO DE V ALIDAR INFORMACION SE EVIDENCIA QUE SOPORTAN 4 VITAL 1.5 KCL DIAS 28 - 29 - 30 SEP Y 2 OCT. Y FACTURAN 7 SUMINISTROS, P OR FAVOR VALIDAR INFORMACION Y ADJUNTAR SOPORTES COMPLETOS PARA CONTINUAR CON EL TRAMITE DE LA FACTURA.                                                                            CLAUDIA DIAZ                                                                                                                                                                                                                                                                                                                                                            "/>
    <s v="NO PBS"/>
    <s v="NULL"/>
    <s v="Ambulatorio"/>
    <n v="0"/>
    <n v="560000"/>
    <n v="0"/>
    <n v="0"/>
    <n v="0"/>
    <n v="0"/>
    <n v="0"/>
    <n v="0"/>
    <n v="0"/>
    <n v="0"/>
    <n v="0"/>
    <m/>
    <m/>
    <m/>
    <n v="0"/>
  </r>
  <r>
    <n v="900900754"/>
    <s v="CLINICA VALLE SALUD SAN FERNANDO S.A.S"/>
    <m/>
    <n v="2016777"/>
    <x v="95"/>
    <s v="'2016777', "/>
    <s v="900900754_2016777"/>
    <d v="2022-06-22T00:00:00"/>
    <d v="2023-01-13T00:00:00"/>
    <n v="666380"/>
    <n v="666380"/>
    <m/>
    <m/>
    <m/>
    <m/>
    <x v="5"/>
    <x v="1"/>
    <n v="0"/>
    <m/>
    <m/>
    <m/>
    <m/>
    <s v="Devuelta"/>
    <d v="2023-01-10T00:00:00"/>
    <d v="2023-01-13T00:00:00"/>
    <d v="2023-01-13T00:00:00"/>
    <d v="2023-01-25T00:00:00"/>
    <n v="666380"/>
    <n v="0"/>
    <n v="0"/>
    <n v="666380"/>
    <m/>
    <s v="MIGRACION: NO PBS, SE REALIZA DEVOLUCION DE LA FACTURA, AL MOMENTO DE VLIDAR INFORMACION SE EVIDENCIA ERRROR EN EL REPORTE MIPRES 2 POR FAVOR VALIDR NUMERO DE ENTREGA. CLAUDIA DIAZ"/>
    <n v="0"/>
    <m/>
    <n v="666380"/>
    <s v="DEVOLUCION"/>
    <s v="NO PBS, SE REALIZA DEVOLUCION DE LA FACTURA, AL MOMENTO DE V LIDAR INFORMACION SE EVIDENCIA ERRROR EN EL REPORTE MIPRES POR FAVOR VALIDR NUMERO DE ENTREGA. CLAUDIA DIAZ                                                                                                                                                                                                                                                                                                                                                                                                                                                                                                                                                                        "/>
    <s v="NO PBS"/>
    <s v="NULL"/>
    <s v="Ambulatorio"/>
    <n v="0"/>
    <n v="666380"/>
    <n v="0"/>
    <n v="0"/>
    <n v="0"/>
    <n v="0"/>
    <n v="0"/>
    <n v="0"/>
    <n v="0"/>
    <n v="0"/>
    <n v="0"/>
    <m/>
    <m/>
    <m/>
    <n v="0"/>
  </r>
  <r>
    <n v="900900754"/>
    <s v="CLINICA VALLE SALUD SAN FERNANDO S.A.S"/>
    <m/>
    <n v="2016510"/>
    <x v="96"/>
    <s v="'2016510', "/>
    <s v="900900754_2016510"/>
    <d v="2022-08-09T00:00:00"/>
    <d v="2023-01-04T00:00:00"/>
    <n v="1575000"/>
    <n v="1575000"/>
    <m/>
    <m/>
    <m/>
    <m/>
    <x v="5"/>
    <x v="1"/>
    <n v="0"/>
    <m/>
    <m/>
    <m/>
    <m/>
    <s v="Devuelta"/>
    <d v="2023-01-03T00:00:00"/>
    <d v="2023-01-04T00:00:00"/>
    <d v="2023-01-04T00:00:00"/>
    <d v="2023-01-05T00:00:00"/>
    <n v="1575000"/>
    <n v="0"/>
    <n v="0"/>
    <n v="1575000"/>
    <m/>
    <s v="MIGRACION: NOPBS_Devolución de factura con soportes completos: Se realiza validación del Mipres el cual genera duplicidad en datos de prescripción &quot;Tipo de Evento&quot; Reportado 1.vez Ambulatorio a 2da vez Hospitalarioa - Lo que genero un error en valor"/>
    <n v="0"/>
    <m/>
    <n v="1575000"/>
    <s v="DEVOLUCION"/>
    <s v="NOPBS_Devolución de factura con soportes completos: Se reali za validación del Mipres el cual genera duplicidad en datosde prescripción &quot;Tipo de Evento&quot; Reportado 1.vez Ambulatorio a 2da vez Hospitalarioa - Lo que genero un error en valor                                                                                                                                                                                                                                                                                                                                                                                                                                                                                                  "/>
    <s v="NO PBS"/>
    <s v="NULL"/>
    <s v="Ambulatorio"/>
    <n v="0"/>
    <n v="1575000"/>
    <n v="0"/>
    <n v="0"/>
    <n v="0"/>
    <n v="0"/>
    <n v="0"/>
    <n v="0"/>
    <n v="0"/>
    <n v="0"/>
    <n v="0"/>
    <m/>
    <m/>
    <m/>
    <n v="0"/>
  </r>
  <r>
    <n v="900900754"/>
    <s v="CLINICA VALLE SALUD SAN FERNANDO S.A.S"/>
    <m/>
    <n v="205714"/>
    <x v="97"/>
    <s v="'205714', "/>
    <s v="900900754_205714"/>
    <d v="2021-05-24T00:00:00"/>
    <d v="2021-07-01T00:00:00"/>
    <n v="13046454"/>
    <n v="13046454"/>
    <m/>
    <m/>
    <m/>
    <m/>
    <x v="5"/>
    <x v="1"/>
    <n v="0"/>
    <m/>
    <m/>
    <m/>
    <m/>
    <s v="Devuelta"/>
    <d v="2021-06-17T00:00:00"/>
    <d v="2021-08-27T00:00:00"/>
    <d v="2021-08-27T00:00:00"/>
    <d v="2021-08-29T00:00:00"/>
    <n v="13046454"/>
    <n v="0"/>
    <n v="0"/>
    <n v="13046454"/>
    <m/>
    <s v="MIGRACION: SE DEVUELVE FACTURA ACCIDENTE TRANSITO NO ENVIAN CERTIFICACION ASEGURADO MUNDIAL SEGUROS PARA VERIFICAR TOPE SUPERADO Y PODER PAGAR POR EPS. NO ENVIAN COPIA POLIZA PARA VERIFICAR , GESSTIONAR LA AUTORIZAICON CON EL AREA ENCARGADA DE AUTORIZA CIONES AL CORREO capautorizaciones@epscomfenalcovalle.com.co autorizacionescap@epscomfenalcovalle.com.co GESTIONAR AUT DE 15 DIGITOS. OBJECION DRA MAIBER ACEVEDO 323 Extracción de cuerpos intra articulares procedimiento no SOPORTADO.MILENA"/>
    <n v="0"/>
    <m/>
    <n v="13046454"/>
    <s v="DEVOLUCION"/>
    <s v="SE DEVUELVE FACTURA ACCIDENTE TRANSITO NO ENVIAN CERTIFICACI ON ASEGURADO MUNDIAL SEGUROS PARA VERIFICAR TOPE SUPERADO YPODER PAGAR POR EPS. NO ENVIAN COPIA POLIZA PARA VERIFICAR , GESSTIONAR LA AUTORIZAICON CON EL AREA ENCARGADA DE AUTORIZCIONES AL CORREO CAPAUTORIZACIONES@EPSCOMFENALCOVALLE.COM.CO AUTORIZACIONESCAP@EPSCOMFENALCOVALLE.COM.CO GESTIONAR AUT D15 DIGITOS. OBJECION DRA MAIBER ACEVEDO 323 EXTRACCIÓN DE CUERPOS INTRA ARTICULARES PROCEDIMIENTO NO                    SOPORTADO.MILENA                                                                                                                                                                                                                                "/>
    <s v="PERTINENCIA MEDICA"/>
    <s v="NULL"/>
    <s v="Ambulatorio"/>
    <n v="0"/>
    <n v="13046454"/>
    <n v="0"/>
    <n v="0"/>
    <n v="0"/>
    <n v="0"/>
    <n v="0"/>
    <n v="0"/>
    <n v="0"/>
    <n v="0"/>
    <n v="0"/>
    <m/>
    <m/>
    <m/>
    <n v="0"/>
  </r>
  <r>
    <n v="900900754"/>
    <s v="CLINICA VALLE SALUD SAN FERNANDO S.A.S"/>
    <m/>
    <n v="206650"/>
    <x v="98"/>
    <s v="'206650', "/>
    <s v="900900754_206650"/>
    <d v="2020-04-24T00:00:00"/>
    <d v="2021-09-01T00:00:00"/>
    <n v="18867"/>
    <n v="18867"/>
    <m/>
    <m/>
    <m/>
    <m/>
    <x v="5"/>
    <x v="1"/>
    <n v="0"/>
    <m/>
    <m/>
    <m/>
    <m/>
    <s v="Devuelta"/>
    <d v="2021-08-23T00:00:00"/>
    <d v="2021-09-21T00:00:00"/>
    <d v="2021-09-21T00:00:00"/>
    <d v="2021-09-23T00:00:00"/>
    <n v="18867"/>
    <n v="0"/>
    <n v="0"/>
    <n v="18867"/>
    <m/>
    <s v="MIGRACION: SE DEVUELVE FACTURA ACCID TRANSITO GESTIONAR CERTIFICACIONDE LA ASEGURADOR DEL TOPE SUPERADO EN H CLINICA REFIERE QUE ES SOAT Y FCTURAN MEDICAMENTOS PARA HOSPITALIZAR Y REALIZAR CIRUGIA.VALIDAR PORQUE ESTAN FACTURTANDO SOLO MEDICAMENTOS.G GESTIONAR LA AUTORIZACION CON AREA ENCARGADA DE EPS , DAR RE RESPUESTA A ESTA DEVOLUCION CUANDO TENGAN LA CERTIFICACION T OPE SUPERADO CUANDO TENGAN LA AUT DE 15 DIGITOS DE LA EPS.MI LENA"/>
    <n v="0"/>
    <m/>
    <n v="18867"/>
    <s v="DEVOLUCION"/>
    <s v="SE DEVUELVE FACTURA ACCID TRANSITO GESTIONAR CERTIFICACION DE LA ASEGURADOR DEL TOPE SUPERADO EN H CLINICA REFIERE QUE  ES SOAT Y FCTURAN MEDICAMENTOS PARA HOSPITALIZAR Y REALIZAR CIRUGIA.VALIDAR PORQUE ESTAN FACTURTANDO SOLO MEDICAMENTOS.GGESTIONAR LA AUTORIZACION CON AREA ENCARGADA DE EPS , DAR RE RESPUESTA A ESTA DEVOLUCION CUANDO TENGAN LA CERTIFICACION OPE SUPERADO CUANDO TENGAN LA AUT DE 15 DIGITOS DE LA EPS.MI LENA                                                                                                                                                                                                                                                                                                       "/>
    <s v="SOAT"/>
    <s v="NULL"/>
    <s v="Ambulatorio"/>
    <n v="0"/>
    <n v="18867"/>
    <n v="0"/>
    <n v="0"/>
    <n v="0"/>
    <n v="0"/>
    <n v="0"/>
    <n v="0"/>
    <n v="0"/>
    <n v="0"/>
    <n v="0"/>
    <m/>
    <m/>
    <m/>
    <n v="0"/>
  </r>
  <r>
    <n v="900900754"/>
    <s v="CLINICA VALLE SALUD SAN FERNANDO S.A.S"/>
    <m/>
    <n v="204033"/>
    <x v="99"/>
    <s v="'204033', "/>
    <s v="900900754_204033"/>
    <d v="2021-03-19T00:00:00"/>
    <d v="2021-03-19T00:00:00"/>
    <n v="72876"/>
    <n v="72876"/>
    <m/>
    <m/>
    <m/>
    <m/>
    <x v="5"/>
    <x v="1"/>
    <n v="0"/>
    <m/>
    <m/>
    <m/>
    <m/>
    <s v="Devuelta"/>
    <d v="2021-03-05T00:00:00"/>
    <d v="2021-03-19T00:00:00"/>
    <d v="2021-03-19T00:00:00"/>
    <d v="2021-03-26T00:00:00"/>
    <n v="72876"/>
    <n v="0"/>
    <n v="0"/>
    <n v="72876"/>
    <m/>
    <s v="MIGRACION: SE DEVUELVE FACTURA SOAT, NO SE EVIDENCIA AUTORIZACION NAP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n v="0"/>
    <m/>
    <n v="72876"/>
    <s v="DEVOLUCION"/>
    <s v="SE DEVUELVE FACTURA SOAT, NO SE EVIDENCIA AUTORIZACION NAP 15 DIG FAVOR SOLICITAR A LA CAP, ANEXO CORREO.               CAPAUTORIZACIONES@EPSCOMFENALCOVALLE.COM.CO 2-NO SE EVIDENCIA CERTIFICADO DE LA ASEGURADORA AGOTAMIENTO                 TOPE SOAT. NO SE EVIDENCIA POLIZA SOAT, SE ANEXA LISTA DE CHEQUEO DE SOPORTES PENDIENTES. FAVOR ANEXAR SOPORTE PARA     CONTINUAR PROCESO DE PAGO.                                                                                              GLADYS VIVAS.                                                                                                                                                                                                                                   "/>
    <s v="SOAT"/>
    <s v="NULL"/>
    <s v="Ambulatorio"/>
    <n v="0"/>
    <n v="72876"/>
    <n v="0"/>
    <n v="0"/>
    <n v="0"/>
    <n v="0"/>
    <n v="0"/>
    <n v="0"/>
    <n v="0"/>
    <n v="0"/>
    <n v="0"/>
    <m/>
    <m/>
    <m/>
    <n v="0"/>
  </r>
  <r>
    <n v="900900754"/>
    <s v="CLINICA VALLE SALUD SAN FERNANDO S.A.S"/>
    <m/>
    <n v="202989"/>
    <x v="100"/>
    <s v="'202989', "/>
    <s v="900900754_202989"/>
    <d v="2020-12-01T00:00:00"/>
    <d v="2021-02-03T00:00:00"/>
    <n v="98560"/>
    <n v="98560"/>
    <m/>
    <m/>
    <m/>
    <m/>
    <x v="5"/>
    <x v="1"/>
    <n v="0"/>
    <m/>
    <m/>
    <m/>
    <m/>
    <s v="Devuelta"/>
    <d v="2021-01-25T00:00:00"/>
    <d v="2021-02-03T00:00:00"/>
    <d v="2021-02-03T00:00:00"/>
    <d v="2021-02-16T00:00:00"/>
    <n v="98560"/>
    <n v="0"/>
    <n v="0"/>
    <n v="98560"/>
    <m/>
    <s v="MIGRACION: SE DEVUELVE FACTURA SOAT NO PBS,  NO CUENTA CON SOPORTESCERTIFICADO POR LA ASEGURADORA SOAT DEL CONSUMO TOTAL DE LA POLIZA DECRETO 056 del 14-01-2015. ANEXAR CODIGO MIPRES DEL ALIMENTO A LA FACTURA O DETALLADO, NO SE EVIDENCIA HOJA ADMI MINISTRACION DE MEDICAMENTOS O ALIMENTOS, SE ADJUNTA LISTA D E CHEQUEO PARA CONTINUAR CON PROCESO DE PAGO.   GLADYS VIVAS."/>
    <n v="0"/>
    <m/>
    <n v="98560"/>
    <s v="DEVOLUCION"/>
    <s v="SE DEVUELVE FACTURA SOAT NO PBS,  NO CUENTA CON SOPORTES CERTIFICADO POR LA ASEGURADORA SOAT DEL CONSUMO TOTAL DE LA    POLIZA DECRETO 056 DEL 14-01-2015. ANEXAR CODIGO MIPRES DEL ALIMENTO A LA FACTURA O DETALLADO, NO SE EVIDENCIA HOJA ADMIMINISTRACION DE MEDICAMENTOS O ALIMENTOS, SE ADJUNTA LISTA D E CHEQUEO PARA CONTINUAR CON PROCESO DE PAGO.                                                                                                                                      GLADYS VIVAS.                                                                                                                                                                                                                                   "/>
    <s v="SOAT"/>
    <s v="NULL"/>
    <s v="Ambulatorio"/>
    <n v="0"/>
    <n v="98560"/>
    <n v="0"/>
    <n v="0"/>
    <n v="0"/>
    <n v="0"/>
    <n v="0"/>
    <n v="0"/>
    <n v="0"/>
    <n v="0"/>
    <n v="0"/>
    <m/>
    <m/>
    <m/>
    <n v="0"/>
  </r>
  <r>
    <n v="900900754"/>
    <s v="CLINICA VALLE SALUD SAN FERNANDO S.A.S"/>
    <m/>
    <n v="204547"/>
    <x v="101"/>
    <s v="'204547', "/>
    <s v="900900754_204547"/>
    <d v="2021-03-13T00:00:00"/>
    <d v="2021-09-01T00:00:00"/>
    <n v="137782"/>
    <n v="137782"/>
    <m/>
    <m/>
    <m/>
    <m/>
    <x v="5"/>
    <x v="1"/>
    <n v="0"/>
    <m/>
    <m/>
    <m/>
    <m/>
    <s v="Devuelta"/>
    <d v="2021-03-31T00:00:00"/>
    <d v="2021-04-16T00:00:00"/>
    <d v="2021-04-16T00:00:00"/>
    <d v="2021-04-28T00:00:00"/>
    <n v="137782"/>
    <n v="0"/>
    <n v="0"/>
    <n v="137782"/>
    <m/>
    <s v="MIGRACION: Se devuelve cuenta medica anexar todos los soportes que indica por ser cuenta SOAT,validar autorizacion a los correos capautorizaciones@epscomfenalcovalle.com.co autorizacionescap@epscomfenalcovalle.com.co carolina a"/>
    <n v="0"/>
    <s v="Andrea Carolina Arango Cadavid"/>
    <n v="137782"/>
    <s v="DEVOLUCION"/>
    <s v="SE DEVUELVE CUENTA MEDICA ANEXAR TODOS LOS SOPORTES QUE INDI CA POR SER CUENTA SOAT,VALIDAR AUTORIZACION A LOS CORREOS  CAPAUTORIZACIONES@EPSCOMFENALCOVALLE.COM.CO AUTORIZACIONESCAP@EPSCOMFENALCOVALLE.COM.CO CAROLINA A                                                                                                                                                                                                                                                                                                                                                                                                                                                                                                                      "/>
    <s v="SOAT"/>
    <s v="NULL"/>
    <s v="Ambulatorio"/>
    <n v="0"/>
    <n v="137782"/>
    <n v="0"/>
    <n v="0"/>
    <n v="0"/>
    <n v="0"/>
    <n v="0"/>
    <n v="0"/>
    <n v="0"/>
    <n v="0"/>
    <n v="0"/>
    <m/>
    <m/>
    <m/>
    <n v="0"/>
  </r>
  <r>
    <n v="900900754"/>
    <s v="CLINICA VALLE SALUD SAN FERNANDO S.A.S"/>
    <m/>
    <n v="2011149"/>
    <x v="102"/>
    <s v="'2011149', "/>
    <s v="900900754_2011149"/>
    <d v="2021-12-23T00:00:00"/>
    <d v="2022-06-18T00:00:00"/>
    <n v="182436"/>
    <n v="182436"/>
    <m/>
    <m/>
    <m/>
    <m/>
    <x v="5"/>
    <x v="1"/>
    <n v="0"/>
    <m/>
    <m/>
    <m/>
    <m/>
    <s v="Devuelta"/>
    <d v="2022-05-16T00:00:00"/>
    <d v="2022-06-18T00:00:00"/>
    <d v="2022-06-18T00:00:00"/>
    <d v="2022-06-21T00:00:00"/>
    <n v="182436"/>
    <n v="0"/>
    <n v="0"/>
    <n v="182436"/>
    <m/>
    <s v="MIGRACION: AUT/SOAT SE DEVUELVE FACTURA ACCIDENTE SOAT NO HAY AUTORIZACION PARA EL SERVICIO FACTURADO GESTIONAR CON EL AREA ENCARGA DA , GESTIONAR ERTIFICACION TOPE SUPERADO CON ASEGURADORA SE GUROS MUNDIAL . PARA PODER DAR REVISION SI ESTA AGOTADO.MILE"/>
    <n v="0"/>
    <m/>
    <n v="182436"/>
    <s v="DEVOLUCION"/>
    <s v="AUT/SOAT SE DEVUELVE FACTURA ACCIDENTE SOAT NO HAY AUTORIZAC ION PARA EL SERVICIO FACTURADO GESTIONAR CON EL AREA ENCARGDA , GESTIONAR ERTIFICACION TOPE SUPERADO CON ASEGURADORA SE GUROS MUNDIAL . PARA PODER DAR REVISION SI ESTA AGOTADO.MIL                                                                                                                                                                                                                                                                                                                                                                                                                                                                                                "/>
    <s v="SOAT"/>
    <s v="NULL"/>
    <s v="Ambulatorio"/>
    <n v="0"/>
    <n v="182436"/>
    <n v="0"/>
    <n v="0"/>
    <n v="0"/>
    <n v="0"/>
    <n v="0"/>
    <n v="0"/>
    <n v="0"/>
    <n v="0"/>
    <n v="0"/>
    <m/>
    <m/>
    <m/>
    <n v="0"/>
  </r>
  <r>
    <n v="900900754"/>
    <s v="CLINICA VALLE SALUD SAN FERNANDO S.A.S"/>
    <m/>
    <n v="204911"/>
    <x v="103"/>
    <s v="'204911', "/>
    <s v="900900754_204911"/>
    <d v="2021-03-09T00:00:00"/>
    <d v="2021-07-01T00:00:00"/>
    <n v="208100"/>
    <n v="208100"/>
    <m/>
    <m/>
    <m/>
    <m/>
    <x v="5"/>
    <x v="1"/>
    <n v="0"/>
    <m/>
    <m/>
    <m/>
    <m/>
    <s v="Devuelta"/>
    <d v="2021-04-16T00:00:00"/>
    <d v="2021-07-17T00:00:00"/>
    <d v="2021-07-17T00:00:00"/>
    <d v="2021-07-21T00:00:00"/>
    <n v="208100"/>
    <n v="0"/>
    <n v="0"/>
    <n v="208100"/>
    <m/>
    <s v="MIGRACION: SE DEVUELVE FACTURA ACCIDENTE SOAT NO ANEXAN CERTIFICACION TOPE DE LA ASEGURADORA PARA PODER TOMAR USUARIO COMO EPS. NO HAY AUTORIZACION PARA EL SERVICIO FACTURADO, NO ANEXAN SOPOR TE DE COPIA DE POLIZA PARA VALIDAR CON LA ASEGURADORA. MILEN"/>
    <n v="0"/>
    <m/>
    <n v="208100"/>
    <s v="DEVOLUCION"/>
    <s v="SE DEVUELVE FACTURA ACCIDENTE SOAT NO ANEXAN CERTIFICACION T OPE DE LA ASEGURADORA PARA PODER TOMAR USUARIO COMO EPS. NOHAY AUTORIZACION PARA EL SERVICIO FACTURADO, NO ANEXAN SOPOR TE DE COPIA DE POLIZA PARA VALIDAR CON LA ASEGURADORA. MILE                                                                                                                                                                                                                                                                                                                                                                                                                                                                                                "/>
    <s v="SOAT"/>
    <s v="NULL"/>
    <s v="Ambulatorio"/>
    <n v="0"/>
    <n v="208100"/>
    <n v="0"/>
    <n v="0"/>
    <n v="0"/>
    <n v="0"/>
    <n v="0"/>
    <n v="0"/>
    <n v="0"/>
    <n v="0"/>
    <n v="0"/>
    <m/>
    <m/>
    <m/>
    <n v="0"/>
  </r>
  <r>
    <n v="900900754"/>
    <s v="CLINICA VALLE SALUD SAN FERNANDO S.A.S"/>
    <m/>
    <n v="206647"/>
    <x v="104"/>
    <s v="'206647', "/>
    <s v="900900754_206647"/>
    <d v="2020-02-11T00:00:00"/>
    <d v="2021-09-01T00:00:00"/>
    <n v="230103"/>
    <n v="230103"/>
    <m/>
    <m/>
    <m/>
    <m/>
    <x v="5"/>
    <x v="1"/>
    <n v="0"/>
    <m/>
    <m/>
    <m/>
    <m/>
    <s v="Devuelta"/>
    <d v="2021-08-23T00:00:00"/>
    <d v="2021-09-21T00:00:00"/>
    <d v="2021-09-21T00:00:00"/>
    <d v="2021-09-23T00:00:00"/>
    <n v="230103"/>
    <n v="0"/>
    <n v="0"/>
    <n v="230103"/>
    <m/>
    <s v="MIGRACION: SE DEVUELVE FACTURA ACCID TRANSITO GESTIONAR CERTIFICACIONDE LA ASEGURADOR DEL TOPE SUPERADO EN H CLINICA DICE SOAT PARA PODER DAR PAGO POR EPS, GESTIONAR LA AUTORIZACION CON AREA ENCARGADA DE EPS , DAR RESPUESTA A ESTA DEVOLUCION CUANDO TENGAN LA CERTIFICACION TOPE SUPERADO CUANDO TENGAN LA AUT DE 15 DIGITOS DE LA EPS.MILENA"/>
    <n v="0"/>
    <m/>
    <n v="230103"/>
    <s v="DEVOLUCION"/>
    <s v="SE DEVUELVE FACTURA ACCID TRANSITO GESTIONAR CERTIFICACION DE LA ASEGURADOR DEL TOPE SUPERADO EN H CLINICA DICE SOAT    PARA PODER DAR PAGO POR EPS, GESTIONAR LA AUTORIZACION CON AREA ENCARGADA DE EPS , DAR RESPUESTA A ESTA DEVOLUCION      CUANDO TENGAN LA CERTIFICACION TOPE SUPERADO CUANDO TENGAN LA AUT DE 15 DIGITOS DE LA EPS.MILENA                                                                                                                                                                                                                                                                                                                                                                                                "/>
    <s v="SOAT"/>
    <s v="NULL"/>
    <s v="Ambulatorio"/>
    <n v="0"/>
    <n v="230103"/>
    <n v="0"/>
    <n v="0"/>
    <n v="0"/>
    <n v="0"/>
    <n v="0"/>
    <n v="0"/>
    <n v="0"/>
    <n v="0"/>
    <n v="0"/>
    <m/>
    <m/>
    <m/>
    <n v="0"/>
  </r>
  <r>
    <n v="900900754"/>
    <s v="CLINICA VALLE SALUD SAN FERNANDO S.A.S"/>
    <m/>
    <n v="203073"/>
    <x v="105"/>
    <s v="'203073', "/>
    <s v="900900754_203073"/>
    <d v="2020-12-30T00:00:00"/>
    <d v="2021-02-02T00:00:00"/>
    <n v="348309"/>
    <n v="348309"/>
    <m/>
    <m/>
    <m/>
    <m/>
    <x v="5"/>
    <x v="1"/>
    <n v="0"/>
    <m/>
    <m/>
    <m/>
    <m/>
    <s v="Devuelta"/>
    <d v="2021-01-28T00:00:00"/>
    <d v="2021-02-02T00:00:00"/>
    <d v="2021-02-02T00:00:00"/>
    <d v="2021-02-16T00:00:00"/>
    <n v="348309"/>
    <n v="0"/>
    <n v="0"/>
    <n v="348309"/>
    <m/>
    <s v="MIGRACION: SE DEVUELVE FACTURA SOAT, NO CUENTA CON SOPORTES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n v="0"/>
    <m/>
    <n v="348309"/>
    <s v="DEVOLUCION"/>
    <s v="SE DEVUELVE FACTURA SOAT, NO CUENTA CON SOPORTES NO CUENTA CON AUTORIZACION PARA EL SERVICIO, NO CUENTA CON             CERTIFICADO POR LA ASEGURADORA SOAT DEL CONSUMO TOTAL DE LA POLIZA DECRETO 056 DEL 14-01-2015. ANEXO LISTA CHEQUEO CON  AUTORIZACION A LA CAP, FAVOR SOLICITAR AL CORREO. CAPAUTORIZACIONES@EPSCOMFENALCOVALLE.COM.CO   PARA                    CONTINUAR PROCESO DE PAGO. SE ADJUNTA LISTA DE CHEQUEO SOPOR TES PENDIENTES.                                            GLADYS VIVAS.                                                                                                                                                                                                                                   "/>
    <s v="SOAT"/>
    <s v="NULL"/>
    <s v="Ambulatorio"/>
    <n v="0"/>
    <n v="348309"/>
    <n v="0"/>
    <n v="0"/>
    <n v="0"/>
    <n v="0"/>
    <n v="0"/>
    <n v="0"/>
    <n v="0"/>
    <n v="0"/>
    <n v="0"/>
    <m/>
    <m/>
    <m/>
    <n v="0"/>
  </r>
  <r>
    <n v="900900754"/>
    <s v="CLINICA VALLE SALUD SAN FERNANDO S.A.S"/>
    <m/>
    <n v="206646"/>
    <x v="106"/>
    <s v="'206646', "/>
    <s v="900900754_206646"/>
    <d v="2021-09-01T00:00:00"/>
    <d v="2021-09-01T00:00:00"/>
    <n v="573814"/>
    <n v="573814"/>
    <m/>
    <m/>
    <m/>
    <m/>
    <x v="5"/>
    <x v="1"/>
    <n v="0"/>
    <m/>
    <m/>
    <m/>
    <m/>
    <s v="Devuelta"/>
    <d v="2021-08-23T00:00:00"/>
    <d v="2021-09-21T00:00:00"/>
    <d v="2021-09-21T00:00:00"/>
    <d v="2021-09-23T00:00:00"/>
    <n v="573814"/>
    <n v="0"/>
    <n v="0"/>
    <n v="573814"/>
    <m/>
    <s v="MIGRACION: SE DEVUELVE FACTURA ACCIDENTE TRANSITO REFIERE EN INFORME ATENCION URGNECIAS QUE PACIENTE INGRESA PARA CX Y QUE ES SOAT FACTURAN MEDICAMENTOS DEBEN DE REVISAR PORQUE FACTURAN LOS D MEDICAMENTOS SOLOS Y ENVIAR SI ES ACCID TRANSITO LA CERTIFIC CACION TOPE SUPERADO DE LA ASEGURADORA PARA PODER DAR PAGO P OR EPS. DEBN DE GESTIONAR LA AUTORIZACION CON EL AREA ENCARG ADA EPS PARA PODER DAR TRAMITE DE PAGO DAR RESPUESTA A ESTA DEVOLCUION CUANDO TENGAN LA AUT DE 15 DIGITOS Y LA CERTIFICA CION TOPE SUEPRADOR.MILENA"/>
    <n v="0"/>
    <m/>
    <n v="573814"/>
    <s v="DEVOLUCION"/>
    <s v="SE DEVUELVE FACTURA ACCIDENTE TRANSITO REFIERE EN INFORME AT ENCION URGNECIAS QUE PACIENTE INGRESA PARA CX Y QUE ES SOATFACTURAN MEDICAMENTOS DEBEN DE REVISAR PORQUE FACTURAN LOS D MEDICAMENTOS SOLOS Y ENVIAR SI ES ACCID TRANSITO LA CERTIFICACION TOPE SUPERADO DE LA ASEGURADORA PARA PODER DAR PAGO P OR EPS. DEBN DE GESTIONAR LA AUTORIZACION CON EL AREA ENCARADA EPS PARA PODER DAR TRAMITE DE PAGO DAR RESPUESTA A ESTA DEVOLCUION CUANDO TENGAN LA AUT DE 15 DIGITOS Y LA CERTIFICACION TOPE SUEPRADOR.MILENA                                                                                                                                                                                                                      "/>
    <s v="SOAT"/>
    <s v="NULL"/>
    <s v="Ambulatorio"/>
    <n v="0"/>
    <n v="573814"/>
    <n v="0"/>
    <n v="0"/>
    <n v="0"/>
    <n v="0"/>
    <n v="0"/>
    <n v="0"/>
    <n v="0"/>
    <n v="0"/>
    <n v="0"/>
    <m/>
    <m/>
    <m/>
    <n v="0"/>
  </r>
  <r>
    <n v="900900754"/>
    <s v="CLINICA VALLE SALUD SAN FERNANDO S.A.S"/>
    <m/>
    <n v="2014421"/>
    <x v="107"/>
    <s v="'2014421', "/>
    <s v="900900754_2014421"/>
    <d v="2022-07-25T00:00:00"/>
    <d v="2022-11-12T00:00:00"/>
    <n v="577121"/>
    <n v="577121"/>
    <m/>
    <m/>
    <m/>
    <m/>
    <x v="5"/>
    <x v="1"/>
    <n v="0"/>
    <m/>
    <m/>
    <m/>
    <m/>
    <s v="Devuelta"/>
    <d v="2022-11-02T00:00:00"/>
    <d v="2022-11-12T00:00:00"/>
    <d v="2022-11-12T00:00:00"/>
    <d v="2022-11-15T00:00:00"/>
    <n v="577151"/>
    <n v="0"/>
    <n v="0"/>
    <n v="577151"/>
    <m/>
    <s v="MIGRACION: SOAT_DEVOLUCION DE FACTURA CON SOPOTES COMPLETOS: 1.NO SE EVIDENCIA AUTORIZACION PARA LOS SERVICIOS FACTURADOS 2.SIN OBJ ECIONES POR PERTINENCIA MEDICA 3.NO SE EVINDECIA CARTA DE AG OTAMIENTO DE LA POLIZA SOAT. KEVIN YALANDA"/>
    <n v="0"/>
    <m/>
    <n v="577121"/>
    <s v="DEVOLUCION"/>
    <s v="SOAT_DEVOLUCION DE FACTURA CON SOPOTES COMPLETOS: 1.NO SE EV IDENCIA AUTORIZACION PARA LOS SERVICIOS FACTURADOS 2.SIN OBECIONES POR PERTINENCIA MEDICA 3.NO SE EVINDECIA CARTA DE AG OTAMIENTO DE LA POLIZA SOAT. KEVIN YALANDA                                                                                                                                                                                                                                                                                                                                                                                                                                                                                                                 "/>
    <s v="SOAT"/>
    <s v="NULL"/>
    <s v="Ambulatorio"/>
    <n v="0"/>
    <n v="577121"/>
    <n v="0"/>
    <n v="0"/>
    <n v="0"/>
    <n v="0"/>
    <n v="0"/>
    <n v="0"/>
    <n v="0"/>
    <n v="0"/>
    <n v="0"/>
    <m/>
    <m/>
    <m/>
    <n v="0"/>
  </r>
  <r>
    <n v="900900754"/>
    <s v="CLINICA VALLE SALUD SAN FERNANDO S.A.S"/>
    <m/>
    <n v="2017554"/>
    <x v="108"/>
    <s v="'2017554', "/>
    <s v="900900754_2017554"/>
    <d v="2022-10-26T00:00:00"/>
    <d v="2023-04-20T00:00:00"/>
    <n v="719196"/>
    <n v="719196"/>
    <m/>
    <m/>
    <m/>
    <m/>
    <x v="5"/>
    <x v="1"/>
    <n v="0"/>
    <m/>
    <m/>
    <m/>
    <m/>
    <s v="Devuelta"/>
    <d v="2023-01-25T00:00:00"/>
    <d v="2023-04-20T00:00:00"/>
    <d v="2023-04-20T00:00:00"/>
    <d v="2023-04-24T00:00:00"/>
    <n v="719196"/>
    <n v="0"/>
    <n v="0"/>
    <n v="719196"/>
    <m/>
    <s v="MIGRACION: SOAT: SE REALIZA DEVOLUCION DE LA FACTURA, AL VALIDAR INFORMACION NO SE EVIDENCIA AUTORIZACION (NAP DE 15 DIGITOS) PARA LOS SERVICIOS FACTURADOS. - NO SE EVIDENCIA TRAZABILIDAD DE LOS ENVIOS DE CORREOS Y ANEXOS BAJO EL MARCO NORMATIVO - PAC IENTE REMITIDO POR ACCIDENTE DE TRANSITO DONDE NO SE ADJUNTA CERTIFICADO DEL AGOTAMIENTO DE LA POLIZA SOAT. CLAUDIA DIAZ"/>
    <n v="0"/>
    <m/>
    <n v="719196"/>
    <s v="DEVOLUCION"/>
    <s v="SOAT: SE REALIZA DEVOLUCION DE LA FACTURA AL VALIDAR INFORM ACION NO SE EVIDENCIA AUTORIZACION (NAP DE 15 DIGITOS) PARALOS SERVICIOS FACTURADOS. - NO SE EVIDENCIA TRAZABILIDAD DE LOS ENVIOS DE CORREOS Y ANEXOS BAJO EL MARCO NORMATIVO - PACIENTE REMITIDO POR ACCIDENTE DE TRANSITO DONDE NO SE ADJUNTA CERTIFICADO DEL AGOTAMIENTO DE LA POLIZA SOAT.             CLAUDIA DIAZ                                                                                                                                                                                                                                                                                                                                                                                                                                                                                                                                                                                                                                                                                                                                                                                                                                                                                                                                                                                                                                                                                                                                                                        "/>
    <s v="SOAT"/>
    <s v="NULL"/>
    <s v="Ambulatorio"/>
    <n v="0"/>
    <n v="719196"/>
    <n v="0"/>
    <n v="0"/>
    <n v="0"/>
    <n v="0"/>
    <n v="0"/>
    <n v="0"/>
    <n v="0"/>
    <n v="0"/>
    <n v="0"/>
    <m/>
    <m/>
    <m/>
    <n v="0"/>
  </r>
  <r>
    <n v="900900754"/>
    <s v="CLINICA VALLE SALUD SAN FERNANDO S.A.S"/>
    <m/>
    <n v="202665"/>
    <x v="109"/>
    <s v="'202665', "/>
    <s v="900900754_202665"/>
    <d v="2019-01-23T00:00:00"/>
    <d v="2021-02-02T00:00:00"/>
    <n v="913640"/>
    <n v="913640"/>
    <m/>
    <m/>
    <m/>
    <m/>
    <x v="5"/>
    <x v="1"/>
    <n v="0"/>
    <m/>
    <m/>
    <m/>
    <m/>
    <s v="Devuelta"/>
    <d v="2021-01-13T00:00:00"/>
    <d v="2021-02-02T00:00:00"/>
    <d v="2021-02-02T00:00:00"/>
    <d v="2021-02-16T00:00:00"/>
    <n v="913640"/>
    <n v="0"/>
    <n v="0"/>
    <n v="913640"/>
    <m/>
    <s v="MIGRACION: SE DEVUELVE FACTURA SOAT, NO CUENTA CON SOPORTES.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n v="0"/>
    <m/>
    <n v="913640"/>
    <s v="DEVOLUCION"/>
    <s v="SE DEVUELVE FACTURA SOAT, NO CUENTA CON SOPORTES. NO CUENTA CON AUTORIZACION PARA EL SERVICIO, NO CUENTA CON            CERTIFICADO POR LA ASEGURADORA SOAT DEL CONSUMO TOTAL DE LA POLIZA DECRETO 056 DEL 14-01-2015. FACTURAR APARTE MDTO NO  PBS PARACETAMOL CONDICIONADO RES 3512.ANEXO LISTA DE CHEQUEO CON SOPORTES PENDIENTE. FAVOR SOLICITAR AUTORIZACION AL    CORREO.    CAPAUTORIZACIONES@EPSCOMFENALCOVALLE.COM.CO PARA CONTINUAR PROCESO DE PAGO.                                  GLADYS VIVAS.                                                                                                                                                                                                                                   "/>
    <s v="SOAT"/>
    <s v="NULL"/>
    <s v="Ambulatorio"/>
    <n v="0"/>
    <n v="913640"/>
    <n v="0"/>
    <n v="0"/>
    <n v="0"/>
    <n v="0"/>
    <n v="0"/>
    <n v="0"/>
    <n v="0"/>
    <n v="0"/>
    <n v="0"/>
    <m/>
    <m/>
    <m/>
    <n v="0"/>
  </r>
  <r>
    <n v="900900754"/>
    <s v="CLINICA VALLE SALUD SAN FERNANDO S.A.S"/>
    <m/>
    <n v="2012281"/>
    <x v="110"/>
    <s v="'2012281', "/>
    <s v="900900754_2012281"/>
    <d v="2022-11-12T00:00:00"/>
    <d v="2022-11-12T00:00:00"/>
    <n v="1569050"/>
    <n v="1569050"/>
    <m/>
    <m/>
    <m/>
    <m/>
    <x v="5"/>
    <x v="1"/>
    <n v="0"/>
    <m/>
    <m/>
    <m/>
    <m/>
    <s v="Devuelta"/>
    <d v="2022-07-19T00:00:00"/>
    <d v="2022-11-12T00:00:00"/>
    <d v="2022-11-12T00:00:00"/>
    <d v="2022-11-15T00:00:00"/>
    <n v="1569050"/>
    <n v="0"/>
    <n v="0"/>
    <n v="1569050"/>
    <m/>
    <s v="MIGRACION: SOAT_DEVOLUCION DE FACTURA CON SOPOTES COMPLETOS: 1.NO SE EVIDENCIA AUTORIZACION PARA LOS SERVICIOS FACTURADOS 2.SIN OBJ ECIONES POR PERTINENCIA MEDICA 3.NO SE EVINDECIA CARTA DE AG OTAMIENTO DE LA POLIZA SOAT. KEVIN YALANDA"/>
    <n v="0"/>
    <m/>
    <n v="1569050"/>
    <s v="DEVOLUCION"/>
    <s v="SOAT_DEVOLUCION DE FACTURA CON SOPOTES COMPLETOS: 1.NO SE EV IDENCIA AUTORIZACION PARA LOS SERVICIOS FACTURADOS 2.SIN OBECIONES POR PERTINENCIA MEDICA 3.NO SE EVINDECIA CARTA DE AG OTAMIENTO DE LA POLIZA SOAT. KEVIN YALANDA                                                                                                                                                                                                                                                                                                                                                                                                                                                                                                                 "/>
    <s v="SOAT"/>
    <s v="NULL"/>
    <s v="Ambulatorio"/>
    <n v="0"/>
    <n v="1569050"/>
    <n v="0"/>
    <n v="0"/>
    <n v="0"/>
    <n v="0"/>
    <n v="0"/>
    <n v="0"/>
    <n v="0"/>
    <n v="0"/>
    <n v="0"/>
    <m/>
    <m/>
    <m/>
    <n v="0"/>
  </r>
  <r>
    <n v="900900754"/>
    <s v="CLINICA VALLE SALUD SAN FERNANDO S.A.S"/>
    <m/>
    <n v="2010196"/>
    <x v="111"/>
    <s v="'2010196', "/>
    <s v="900900754_2010196"/>
    <d v="2022-04-16T00:00:00"/>
    <d v="2022-04-16T00:00:00"/>
    <n v="1748306"/>
    <n v="1748306"/>
    <m/>
    <m/>
    <m/>
    <m/>
    <x v="5"/>
    <x v="1"/>
    <n v="0"/>
    <m/>
    <m/>
    <m/>
    <m/>
    <s v="Devuelta"/>
    <d v="2022-03-09T00:00:00"/>
    <d v="2022-04-16T00:00:00"/>
    <d v="2022-04-16T00:00:00"/>
    <d v="2022-04-19T00:00:00"/>
    <n v="1748306"/>
    <n v="0"/>
    <n v="0"/>
    <n v="1748306"/>
    <m/>
    <s v="MIGRACION: SPTE.INCOMPLETO SOAT SE DEVUELVE FACTURA ACCIDNETE SOAT NO HAY AUTORIZACION PARA EL SERVICIO FACTURADO GESTIONAR OCN EL AREA ENCARGADA DEBEN DE ENVIAR CERTIFICACION TOPE SOAT DE LA  ASEGURADORA SEGUROS DEL ESTADO PARA PODER DAR TRAMITE DE PA PAGO POR EPS. NO ENVIAN COPIA DE POLIZA.MILENA"/>
    <n v="0"/>
    <m/>
    <n v="1748306"/>
    <s v="DEVOLUCION"/>
    <s v="SPTE.INCOMPLETO SOAT SE DEVUELVE FACTURA ACCIDNETE SOAT NO H AY AUTORIZACION PARA EL SERVICIO FACTURADO GESTIONAR OCN ELAREA ENCARGADA DEBEN DE ENVIAR CERTIFICACION TOPE SOAT DE LA  ASEGURADORA SEGUROS DEL ESTADO PARA PODER DAR TRAMITE DE PPAGO POR EPS. NO ENVIAN COPIA DE POLIZA.MILENA                                                                                                                                                                                                                                                                                                                                                                                                                                                  "/>
    <s v="SOAT"/>
    <s v="NULL"/>
    <s v="Ambulatorio"/>
    <n v="0"/>
    <n v="1748306"/>
    <n v="0"/>
    <n v="0"/>
    <n v="0"/>
    <n v="0"/>
    <n v="0"/>
    <n v="0"/>
    <n v="0"/>
    <n v="0"/>
    <n v="0"/>
    <m/>
    <m/>
    <m/>
    <n v="0"/>
  </r>
  <r>
    <n v="900900754"/>
    <s v="CLINICA VALLE SALUD SAN FERNANDO S.A.S"/>
    <m/>
    <n v="202349"/>
    <x v="112"/>
    <s v="'202349', "/>
    <s v="900900754_202349"/>
    <d v="2021-01-12T00:00:00"/>
    <d v="2021-01-12T00:00:00"/>
    <n v="1817204"/>
    <n v="1817204"/>
    <m/>
    <m/>
    <m/>
    <m/>
    <x v="5"/>
    <x v="1"/>
    <n v="0"/>
    <m/>
    <m/>
    <m/>
    <m/>
    <s v="Devuelta"/>
    <d v="2020-12-21T00:00:00"/>
    <d v="2021-01-14T00:00:00"/>
    <d v="2021-01-14T00:00:00"/>
    <d v="2021-01-29T00:00:00"/>
    <n v="1817204"/>
    <n v="0"/>
    <n v="0"/>
    <n v="1817204"/>
    <m/>
    <s v="MIGRACION: SE DEVUELVE FACTURA SOAT, NO CUENTA SON SOPORTES REQUERIDOSPARA LA CUENTA, FACTURA NO TIENE AUTORIZACION FAVOR SOLICITA A LA CAP, SE ADJUNTA LISTA DE CHEQUEO, PARA CONTINUAR CON PROCESO DE PAGO.            GLADYS VIVAS."/>
    <n v="0"/>
    <m/>
    <n v="1817204"/>
    <s v="DEVOLUCION"/>
    <s v="SE DEVUELVE FACTURA SOAT, NO CUENTA SON SOPORTES REQUERIDOS PARA LA CUENTA, FACTURA NO TIENE AUTORIZACION FAVOR SOLICITAA LA CAP, SE ADJUNTA LISTA DE CHEQUEO, PARA CONTINUAR CON PROCESO DE PAGO.            GLADYS VIVAS.                                                                                                                                                                                                                                                                                                                                                                                                                                                                                                                     "/>
    <s v="SOAT"/>
    <s v="NULL"/>
    <s v="Ambulatorio"/>
    <n v="0"/>
    <n v="1817204"/>
    <n v="0"/>
    <n v="0"/>
    <n v="0"/>
    <n v="0"/>
    <n v="0"/>
    <n v="0"/>
    <n v="0"/>
    <n v="0"/>
    <n v="0"/>
    <m/>
    <m/>
    <m/>
    <n v="0"/>
  </r>
  <r>
    <n v="900900754"/>
    <s v="CLINICA VALLE SALUD SAN FERNANDO S.A.S"/>
    <m/>
    <n v="2013519"/>
    <x v="113"/>
    <s v="'2013519', "/>
    <s v="900900754_2013519"/>
    <d v="2022-08-26T00:00:00"/>
    <d v="2022-11-12T00:00:00"/>
    <n v="1818900"/>
    <n v="1818900"/>
    <m/>
    <m/>
    <m/>
    <m/>
    <x v="5"/>
    <x v="1"/>
    <n v="0"/>
    <m/>
    <m/>
    <m/>
    <m/>
    <s v="Devuelta"/>
    <d v="2022-10-13T00:00:00"/>
    <d v="2022-11-12T00:00:00"/>
    <d v="2022-11-12T00:00:00"/>
    <d v="2022-11-15T00:00:00"/>
    <n v="1818900"/>
    <n v="0"/>
    <n v="0"/>
    <n v="1818900"/>
    <m/>
    <s v="MIGRACION: SOAT_DEVOLUCION DE FACTURA CON SOPOTES COMPLETOS: 1.NO SE EVIDENCIA AUTORIZACION PARA LOS SERVICIOS FACTURADOS 2.SIN OBJ ECIONES POR PERTINENCIA MEDICA 3.NO SE EVINDECIA CARTA DE AG OTAMIENTO DE LA POLIZA SOAT. KEVIN YALANDA"/>
    <n v="0"/>
    <m/>
    <n v="1818900"/>
    <s v="DEVOLUCION"/>
    <s v="SOAT_DEVOLUCION DE FACTURA CON SOPOTES COMPLETOS: 1.NO SE EV IDENCIA AUTORIZACION PARA LOS SERVICIOS FACTURADOS 2.SIN OBECIONES POR PERTINENCIA MEDICA 3.NO SE EVINDECIA CARTA DE AG OTAMIENTO DE LA POLIZA SOAT. KEVIN YALANDA                                                                                                                                                                                                                                                                                                                                                                                                                                                                                                                 "/>
    <s v="SOAT"/>
    <s v="NULL"/>
    <s v="Ambulatorio"/>
    <n v="0"/>
    <n v="1818900"/>
    <n v="0"/>
    <n v="0"/>
    <n v="0"/>
    <n v="0"/>
    <n v="0"/>
    <n v="0"/>
    <n v="0"/>
    <n v="0"/>
    <n v="0"/>
    <m/>
    <m/>
    <m/>
    <n v="0"/>
  </r>
  <r>
    <n v="900900754"/>
    <s v="CLINICA VALLE SALUD SAN FERNANDO S.A.S"/>
    <m/>
    <n v="209990"/>
    <x v="114"/>
    <s v="'209990', "/>
    <s v="900900754_209990"/>
    <d v="2022-02-04T00:00:00"/>
    <d v="2022-04-16T00:00:00"/>
    <n v="2247063"/>
    <n v="2247063"/>
    <m/>
    <m/>
    <m/>
    <m/>
    <x v="5"/>
    <x v="1"/>
    <n v="0"/>
    <m/>
    <m/>
    <m/>
    <m/>
    <s v="Devuelta"/>
    <d v="2022-02-23T00:00:00"/>
    <d v="2022-04-16T00:00:00"/>
    <d v="2022-04-16T00:00:00"/>
    <d v="2022-04-19T00:00:00"/>
    <n v="2247063"/>
    <n v="0"/>
    <n v="0"/>
    <n v="2247063"/>
    <m/>
    <s v="MIGRACION: SPTE INOCMPLETO SOAT SE DEVUELVE FACTURA ACCIDNET SOAT NO HAY AUTORIZACION PARA EL SERVICIO FACTURADO GESTIONAR OCN EL A REA ENCARGADA DEBEN DE ENVIEAR CERTIFICAICON TOPE SOAT DE LA  ASEGURADORA SEGUROS DEL ESTADO PARA PODER DAR TRAMITE DE PA PAGO POR EPS. NO ENVIAN COPIA DE POLIZA.MILENA"/>
    <n v="0"/>
    <m/>
    <n v="2247063"/>
    <s v="DEVOLUCION"/>
    <s v="SPTE INOCMPLETO SOAT SE DEVUELVE FACTURA ACCIDNET SOAT NO HA Y AUTORIZACION PARA EL SERVICIO FACTURADO GESTIONAR OCN EL REA ENCARGADA DEBEN DE ENVIEAR CERTIFICAICON TOPE SOAT DE LA  ASEGURADORA SEGUROS DEL ESTADO PARA PODER DAR TRAMITE DE PPAGO POR EPS. NO ENVIAN COPIA DE POLIZA.MILENA                                                                                                                                                                                                                                                                                                                                                                                                                                                  "/>
    <s v="SOAT"/>
    <s v="NULL"/>
    <s v="Ambulatorio"/>
    <n v="0"/>
    <n v="2247063"/>
    <n v="0"/>
    <n v="0"/>
    <n v="0"/>
    <n v="0"/>
    <n v="0"/>
    <n v="0"/>
    <n v="0"/>
    <n v="0"/>
    <n v="0"/>
    <m/>
    <m/>
    <m/>
    <n v="0"/>
  </r>
  <r>
    <n v="900900754"/>
    <s v="CLINICA VALLE SALUD SAN FERNANDO S.A.S"/>
    <m/>
    <n v="205865"/>
    <x v="115"/>
    <s v="'205865', "/>
    <s v="900900754_205865"/>
    <d v="2021-07-15T00:00:00"/>
    <d v="2021-07-15T00:00:00"/>
    <n v="3332579"/>
    <n v="3332579"/>
    <m/>
    <m/>
    <m/>
    <m/>
    <x v="5"/>
    <x v="1"/>
    <n v="0"/>
    <m/>
    <m/>
    <m/>
    <m/>
    <s v="Devuelta"/>
    <d v="2021-07-01T00:00:00"/>
    <d v="2021-08-27T00:00:00"/>
    <d v="2021-08-27T00:00:00"/>
    <d v="2021-08-29T00:00:00"/>
    <n v="3332579"/>
    <n v="0"/>
    <n v="0"/>
    <n v="3332579"/>
    <m/>
    <s v="MIGRACION: SE DEVUELVE FACTURA ACCIDENTE SOAT NO ENVIAN CERTIFICADO DEASEGURADOR PREVISORA QUE SOPORTE TOPE SUPERADO PARA PODER DA R TRAMMITE DE PAGO POR EPS. TAMBIEN DEBEN DE GETIONAR AUTORI ZACION EN EL AREA ENCARGADA DE AUTORIZACIONES DE LOS 15 DIGI"/>
    <n v="0"/>
    <m/>
    <n v="3332579"/>
    <s v="DEVOLUCION"/>
    <s v="SE DEVUELVE FACTURA ACCIDENTE SOAT NO ENVIAN CERTIFICADO DE ASEGURADOR PREVISORA QUE SOPORTE TOPE SUPERADO PARA PODER DAR TRAMMITE DE PAGO POR EPS. TAMBIEN DEBEN DE GETIONAR AUTORI ZACION EN EL AREA ENCARGADA DE AUTORIZACIONES DE LOS 15 DIGDIGITOS , NO ENVIAN TAMPOCO LA COPIA DE LA POLIZA PARA CONFI RMAR LA CERTIFIACION, MILENA                                                                                                                                                                                                                                                                                                                                                                                                       "/>
    <s v="SOAT"/>
    <s v="NULL"/>
    <s v="Ambulatorio"/>
    <n v="0"/>
    <n v="3332579"/>
    <n v="0"/>
    <n v="0"/>
    <n v="0"/>
    <n v="0"/>
    <n v="0"/>
    <n v="0"/>
    <n v="0"/>
    <n v="0"/>
    <n v="0"/>
    <m/>
    <m/>
    <m/>
    <n v="0"/>
  </r>
  <r>
    <n v="900900754"/>
    <s v="CLINICA VALLE SALUD SAN FERNANDO S.A.S"/>
    <m/>
    <n v="2018953"/>
    <x v="116"/>
    <s v="'2018953', "/>
    <s v="900900754_2018953"/>
    <d v="2023-01-20T00:00:00"/>
    <d v="2023-04-10T00:00:00"/>
    <n v="4744090"/>
    <n v="4744090"/>
    <m/>
    <m/>
    <m/>
    <m/>
    <x v="5"/>
    <x v="1"/>
    <n v="0"/>
    <m/>
    <m/>
    <m/>
    <m/>
    <s v="Devuelta"/>
    <d v="2023-03-18T00:00:00"/>
    <d v="2023-04-10T00:00:00"/>
    <d v="2023-04-10T00:00:00"/>
    <d v="2023-04-12T00:00:00"/>
    <n v="4744090"/>
    <n v="0"/>
    <n v="0"/>
    <n v="4744090"/>
    <m/>
    <s v="MIGRACION: SOAT: SE REALIZA DEVOLUCION DE LA FACTURA, AL VALIDAR INFORMACION SE EVIDENCIAN LAS SIGUIENTES INCONSISTENCIAS: 1. NO SE EVIDENCIA CERTIFICACION DE AGOTAMIENTO DE LA POLIZA  POR PARTE DE LA ASEGURADORA - 2.NO SE EVIDENCIA DOCUMENTOS DEL PACIENTE (CEDULA, POLIZA, TARJETA DE PROPIEDAD) - 3.DE A CUERDO A LAS NORMAS LEGALES PARA PRESENTAR FACTURACION SOAT AÑO 2023 DECRETO 2497/22 Y DECRETO 2644/22 DEBEN FACTURAR LO S SERVICIOS EN VALOR PESOS Y EN UVT CADA SERVICIO, EL TOPE S OAT DE ACUERDO A LOS DECRETOS SEÑALADOS Y DEPENDIENDO DE LA CATEGORIA DEL VEHICULO ES DE 263.13 UVT HASTA 701.58 UVT. 4. NO SE EVIDENCIA TRAZABILIDAD DE ENVIOS DE CORREOS Y ANEXO S SEGUN EL MARCO NORMATIVO PARA AUTORIZACION DE LOS SERVICIS"/>
    <n v="0"/>
    <m/>
    <n v="4744090"/>
    <s v="DEVOLUCION"/>
    <s v="SOAT: SE REALIZA DEVOLUCION DE LA FACTURA AL VALIDAR INFORM ACION SE EVIDENCIAN LAS SIGUIENTES INCONSISTENCIAS:        1. NO SE EVIDENCIA CERTIFICACION DE AGOTAMIENTO DE LA POLIZA  POR PARTE DE LA ASEGURADORA - 2.NO SE EVIDENCIA DOCUMENTOSDEL PACIENTE (CEDULA POLIZA TARJETA DE PROPIEDAD) - 3.DE A CUERDO A LAS NORMAS LEGALES PARA PRESENTAR FACTURACION SOATAÑO 2023 DECRETO 2497/22 Y DECRETO 2644/22 DEBEN FACTURAR LO S SERVICIOS EN VALOR PESOS Y EN UVT CADA SERVICIO EL TOPE OAT DE ACUERDO A LOS DECRETOS SEÑALADOS Y DEPENDIENDO DE LA CATEGORIA DEL VEHICULO ES DE 263.13 UVT HASTA 701.58 UVT.   4. NO SE EVIDENCIA TRAZABILIDAD DE ENVIOS DE CORREOS Y ANEXO S SEGUN EL MARCO NORMATIVO PARA AUTORIZACION DE LOS SERVICI                                                                                                                                                                                                                                                                                                                                                                                                                                                                                                                                                                                                                                                                                                                                                                                                            "/>
    <s v="SOAT"/>
    <s v="NULL"/>
    <s v="Ambulatorio"/>
    <n v="0"/>
    <n v="4744090"/>
    <n v="0"/>
    <n v="0"/>
    <n v="0"/>
    <n v="0"/>
    <n v="0"/>
    <n v="0"/>
    <n v="0"/>
    <n v="0"/>
    <n v="0"/>
    <m/>
    <m/>
    <m/>
    <n v="0"/>
  </r>
  <r>
    <n v="900900754"/>
    <s v="CLINICA VALLE SALUD SAN FERNANDO S.A.S"/>
    <m/>
    <n v="2018794"/>
    <x v="117"/>
    <s v="'2018794', "/>
    <s v="900900754_2018794"/>
    <d v="2023-01-26T00:00:00"/>
    <d v="2023-04-10T00:00:00"/>
    <n v="4894927"/>
    <n v="4894927"/>
    <m/>
    <m/>
    <m/>
    <m/>
    <x v="5"/>
    <x v="1"/>
    <n v="0"/>
    <m/>
    <m/>
    <m/>
    <m/>
    <s v="Devuelta"/>
    <d v="2023-03-13T00:00:00"/>
    <d v="2023-04-10T00:00:00"/>
    <d v="2023-04-10T00:00:00"/>
    <d v="2023-04-13T00:00:00"/>
    <n v="4894927"/>
    <n v="0"/>
    <n v="0"/>
    <n v="4894927"/>
    <m/>
    <s v="MIGRACION: SOAT: SE REALIZA DEVOLUCION DE LA FACTURA, AL VALIDAR INFORMCION SE EVIDENCIAN LAS SIGUIENTES INCONSISTENCIAS: 1. NO SE EVIDENCIA CERTIFICACION DE AGOTAMIENTO DE LA POLIZA POR PARTE DE LA ASEGURADORA - 2.NO SE EVIDENCIA DOCUMENTOS D EL PACIENTE (CEDULA, POLIZA, TARJETA DE PROPIEDAD) - 3.DE AC LAS NORMAS LEGALES PARA PRESENTAR FACTURACION SOATAÑO 2023 D ECRETO 2497/22 Y DECRETO 2644/22 DEBEN FACTURAR LOS SERVICIO EN VALOR PESOS Y EN UVT CADA SERVICIO, EL TOPE SOAT DE ACUER DO A LOS DECRETOS SEÑALADOS Y DEPENDIENDO DE LACATEGORIA DEL VEHICULO ES DE 263.13 UVT HASTA 701.58 UVT.4. NO SE EVIDENCI TRAZABILIDAD DE ENVIOS DE CORREOS Y ANEXOS SEGUN EL MARCO NO RMATIVO PARA AUTORIZACION DE LOS SERVICIOS. CLAUDIA DIAZ"/>
    <n v="0"/>
    <m/>
    <n v="4894927"/>
    <s v="DEVOLUCION"/>
    <s v="SOAT: SE REALIZA DEVOLUCION DE LA FACTURA AL VALIDAR INFORM CION SE EVIDENCIAN LAS SIGUIENTES INCONSISTENCIAS:         1. NO SE EVIDENCIA CERTIFICACION DE AGOTAMIENTO DE LA POLIZA POR PARTE DE LA ASEGURADORA - 2.NO SE EVIDENCIA DOCUMENTOS EL PACIENTE (CEDULA POLIZA TARJETA DE PROPIEDAD) - 3.DE AC LAS NORMAS LEGALES PARA PRESENTAR FACTURACION SOATAÑO 2023 ECRETO 2497/22 Y DECRETO 2644/22 DEBEN FACTURAR LOS SERVICIO EN VALOR PESOS Y EN UVT CADA SERVICIO EL TOPE SOAT DE ACUEDO A LOS DECRETOS SEÑALADOS Y DEPENDIENDO DE LACATEGORIA DEL VEHICULO ES DE 263.13 UVT HASTA 701.58 UVT.4. NO SE EVIDENCTRAZABILIDAD DE ENVIOS DE CORREOS Y ANEXOS SEGUN EL MARCO NO RMATIVO PARA AUTORIZACION DE LOS SERVICIOS. CLAUDIA DIAZ                                                                                                                                                                                                                                                                                                                                                                                                                                                                                                                                                                                                                                                                                                                                                                                                               "/>
    <s v="SOAT"/>
    <s v="NULL"/>
    <s v="Ambulatorio"/>
    <n v="0"/>
    <n v="4894927"/>
    <n v="0"/>
    <n v="0"/>
    <n v="0"/>
    <n v="0"/>
    <n v="0"/>
    <n v="0"/>
    <n v="0"/>
    <n v="0"/>
    <n v="0"/>
    <m/>
    <m/>
    <m/>
    <n v="0"/>
  </r>
  <r>
    <n v="900900754"/>
    <s v="CLINICA VALLE SALUD SAN FERNANDO S.A.S"/>
    <m/>
    <n v="201850"/>
    <x v="118"/>
    <s v="'201850', "/>
    <s v="900900754_201850"/>
    <d v="2020-08-23T00:00:00"/>
    <d v="2020-12-03T00:00:00"/>
    <n v="5818169"/>
    <n v="5818169"/>
    <m/>
    <m/>
    <m/>
    <m/>
    <x v="5"/>
    <x v="1"/>
    <n v="0"/>
    <m/>
    <m/>
    <m/>
    <m/>
    <s v="Devuelta"/>
    <d v="2020-11-16T00:00:00"/>
    <d v="2020-12-04T00:00:00"/>
    <d v="2020-12-04T00:00:00"/>
    <d v="2021-02-01T00:00:00"/>
    <n v="5818169"/>
    <n v="0"/>
    <n v="0"/>
    <n v="5818169"/>
    <m/>
    <s v="MIGRACION: SE DEVUELVE FACTURA SOAT, NO CUENTA SON SOPORTES REQUERIDOSFACTURA NO TIENE AUTORIZACION; FAVOR SOLICITAR A LA CAP SE ADJUNTA LISTA DE CHEQUEO, SOPORTES PENDIENTES DE LA FACTURA PARA CONTINUAR CON PROCESO DE PAGO.    GLADYS VIVAS"/>
    <n v="0"/>
    <m/>
    <n v="5818169"/>
    <s v="DEVOLUCION"/>
    <s v="SE DEVUELVE FACTURA SOAT, NO CUENTA SON SOPORTES REQUERIDOS FACTURA NO TIENE AUTORIZACION; FAVOR SOLICITAR A LA CAP     SE ADJUNTA LISTA DE CHEQUEO, SOPORTES PENDIENTES DE LA FACTURA PARA CONTINUAR CON PROCESO DE PAGO.    GLADYS VIVAS                                                                                                                                                                                                                                                                                                                                                                                                                                                                                                      "/>
    <s v="SOAT"/>
    <s v="NULL"/>
    <s v="Ambulatorio"/>
    <n v="0"/>
    <n v="5818169"/>
    <n v="0"/>
    <n v="0"/>
    <n v="0"/>
    <n v="0"/>
    <n v="0"/>
    <n v="0"/>
    <n v="0"/>
    <n v="0"/>
    <n v="0"/>
    <m/>
    <m/>
    <m/>
    <n v="0"/>
  </r>
  <r>
    <n v="900900754"/>
    <s v="CLINICA VALLE SALUD SAN FERNANDO S.A.S"/>
    <m/>
    <n v="207503"/>
    <x v="119"/>
    <s v="'207503', "/>
    <s v="900900754_207503"/>
    <d v="2021-07-09T00:00:00"/>
    <d v="2021-10-01T00:00:00"/>
    <n v="5871042"/>
    <n v="5871042"/>
    <m/>
    <m/>
    <m/>
    <m/>
    <x v="5"/>
    <x v="1"/>
    <n v="0"/>
    <m/>
    <m/>
    <m/>
    <m/>
    <s v="Devuelta"/>
    <d v="2021-09-17T00:00:00"/>
    <d v="2021-10-23T00:00:00"/>
    <d v="2021-10-23T00:00:00"/>
    <d v="2021-10-27T00:00:00"/>
    <n v="5871042"/>
    <n v="0"/>
    <n v="0"/>
    <n v="5871042"/>
    <m/>
    <s v="MIGRACION: SE DEVUEVLE FACTURA CON SOPORTES COMPLETOS FACTURA ACCIDENTE SOAT SE GESTIONA LA CERTIFICACION DE LA ASEGURADORA SEGUROS  DEL ESTADO NO AGOTADA SE ENVIA AL PRESTADOR CON LA CERTIFIC AICON FACTURA EPS NO APTA PARA PAGO CERTIFICACION TOPE NO O SUPERADO NO HAY AUTORIZACON PARA EL SERVICIO QUE FACTURAN. MILENA"/>
    <n v="0"/>
    <m/>
    <n v="5871042"/>
    <s v="DEVOLUCION"/>
    <s v="SE DEVUEVLE FACTURA CON SOPORTES COMPLETOS FACTURA ACCIDENTE  SOAT SE GESTIONA LA CERTIFICACION DE LA ASEGURADORA SEGURO DEL ESTADO NO AGOTADA SE ENVIA AL PRESTADOR CON LA CERTIFIC AICON FACTURA EPS NO APTA PARA PAGO CERTIFICACION TOPE NO  O SUPERADO NO HAY AUTORIZACON PARA EL SERVICIO QUE FACTURAN. MILENA                                                                                                                                                                                                                                                                                                                                                                                                                             "/>
    <s v="SOAT"/>
    <s v="NULL"/>
    <s v="Ambulatorio"/>
    <n v="0"/>
    <n v="5871042"/>
    <n v="0"/>
    <n v="0"/>
    <n v="0"/>
    <n v="0"/>
    <n v="0"/>
    <n v="0"/>
    <n v="0"/>
    <n v="0"/>
    <n v="0"/>
    <m/>
    <m/>
    <m/>
    <n v="0"/>
  </r>
  <r>
    <n v="900900754"/>
    <s v="CLINICA VALLE SALUD SAN FERNANDO S.A.S"/>
    <m/>
    <n v="2012450"/>
    <x v="120"/>
    <s v="'2012450', "/>
    <s v="900900754_2012450"/>
    <d v="2022-07-11T00:00:00"/>
    <d v="2022-11-12T00:00:00"/>
    <n v="6332745"/>
    <n v="6332745"/>
    <m/>
    <m/>
    <m/>
    <m/>
    <x v="5"/>
    <x v="1"/>
    <n v="0"/>
    <m/>
    <m/>
    <m/>
    <m/>
    <s v="Devuelta"/>
    <d v="2022-08-06T00:00:00"/>
    <d v="2022-11-12T00:00:00"/>
    <d v="2022-11-12T00:00:00"/>
    <d v="2022-11-23T00:00:00"/>
    <n v="6332745"/>
    <n v="0"/>
    <n v="0"/>
    <n v="6332745"/>
    <m/>
    <s v="MIGRACION: SOAT_DEVOLUCION DE FACTURA CON SOPORTES COMPLETOS: 1.NO SEEVIDENCIA AUTORIZACION PARA LOS SERVICIOS FACTURAD 2.PRESENTAR CARTA DE AGOTAMIENTO DE POLIZA SOAT KEVIN YALANDA"/>
    <n v="0"/>
    <m/>
    <n v="6332745"/>
    <s v="DEVOLUCION"/>
    <s v="SOAT_DEVOLUCION DE FACTURA CON SOPORTES COMPLETOS: 1.NO SE EVIDENCIA AUTORIZACION PARA LOS SERVICIOS FACTURAD           2.PRESENTAR CARTA DE AGOTAMIENTO DE POLIZA SOAT KEVIN YALANDA                                                                                                                                                                                                                                                                                                                                                                                                                                                                                                                                                           "/>
    <s v="SOAT"/>
    <s v="NULL"/>
    <s v="Ambulatorio"/>
    <n v="0"/>
    <n v="6332745"/>
    <n v="0"/>
    <n v="0"/>
    <n v="0"/>
    <n v="0"/>
    <n v="0"/>
    <n v="0"/>
    <n v="0"/>
    <n v="0"/>
    <n v="0"/>
    <m/>
    <m/>
    <m/>
    <n v="0"/>
  </r>
  <r>
    <n v="900900754"/>
    <s v="CLINICA VALLE SALUD SAN FERNANDO S.A.S"/>
    <m/>
    <n v="2011922"/>
    <x v="121"/>
    <s v="'2011922', "/>
    <s v="900900754_2011922"/>
    <d v="2022-07-11T00:00:00"/>
    <d v="2022-07-11T00:00:00"/>
    <n v="6430329"/>
    <n v="6430329"/>
    <m/>
    <m/>
    <m/>
    <m/>
    <x v="5"/>
    <x v="1"/>
    <n v="0"/>
    <m/>
    <m/>
    <m/>
    <m/>
    <s v="Devuelta"/>
    <d v="2022-06-02T00:00:00"/>
    <d v="2022-07-11T00:00:00"/>
    <d v="2022-07-11T00:00:00"/>
    <d v="2022-07-28T00:00:00"/>
    <n v="6430329"/>
    <n v="0"/>
    <n v="0"/>
    <n v="6430329"/>
    <m/>
    <s v="MIGRACION: SOAT_DEVOLUCION DE FACTURA CON SOPORTES COMPLETOS:1.NO SE EVINDENCIA SOLICITUD DE AUTORIZACION OPORTUNA, NI REPORTE DE P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n v="0"/>
    <m/>
    <n v="6430329"/>
    <s v="DEVOLUCION"/>
    <s v="SOAT_DEVOLUCION DE FACTURA CON SOPORTES COMPLETOS:1.NO SE EV INDENCIA SOLICITUD DE AUTORIZACION OPORTUNA, NI REPORTE DE ACIENTE ANTE LA EPS. SOLICITAR AUTORIZACION AL CORREO: capautorizaciones@epscomfenalcovalle.com.co CORREO DE NOTIFI     FICACION DE URGENCIAS:autorizacionescap@epscomfenalcovalle.c om.co - TELEFONICA: 3168341823 (servicio 24 horas)         018000185462 (servicio 24 horas). UNA VEZ SOLICITADA LA AUTO RIZACION PRESENTAR CUENTA NUEVAMENTE.                      LO CORREOS ANEXOS EN LA CUENTA NO PERTENECEN A LOS INSTITUCI ONALES. KEVIN YALANDA                                                                                                                                                              "/>
    <s v="SOAT"/>
    <s v="NULL"/>
    <s v="Ambulatorio"/>
    <n v="0"/>
    <n v="6430329"/>
    <n v="0"/>
    <n v="0"/>
    <n v="0"/>
    <n v="0"/>
    <n v="0"/>
    <n v="0"/>
    <n v="0"/>
    <n v="0"/>
    <n v="0"/>
    <m/>
    <m/>
    <m/>
    <n v="0"/>
  </r>
  <r>
    <n v="900900754"/>
    <s v="CLINICA VALLE SALUD SAN FERNANDO S.A.S"/>
    <m/>
    <n v="207282"/>
    <x v="122"/>
    <s v="'207282', "/>
    <s v="900900754_207282"/>
    <d v="2021-09-14T00:00:00"/>
    <d v="2021-09-14T00:00:00"/>
    <n v="6468817"/>
    <n v="6468817"/>
    <m/>
    <m/>
    <m/>
    <m/>
    <x v="5"/>
    <x v="1"/>
    <n v="0"/>
    <m/>
    <m/>
    <m/>
    <m/>
    <s v="Devuelta"/>
    <d v="2021-09-10T00:00:00"/>
    <d v="2021-09-20T00:00:00"/>
    <d v="2021-09-20T00:00:00"/>
    <d v="2021-09-23T00:00:00"/>
    <n v="6468817"/>
    <n v="0"/>
    <n v="0"/>
    <n v="6468817"/>
    <m/>
    <s v="MIGRACION: SE DEVUELVE FCTURA ACCIDENTE TRANSITO MANEJO DE LESIONES ELCUAL DEBEN DE GESTIONAR LA CERTIFICAICON DE LA ASEGURADORA S OAT DEL TOPE SUPERADO PARA PODER DAR PAGO POR LA EPS. GESTIO NR TAMBIEN CON EL AREA ENCARGADA DE EPS LA AUTORIZACION PARA EL SERVICIO FACTURADO. DAR RESPUESTA A ESTA DEVOLUCION CUAND  TENGAN LA CERTIFICAIN TOPE SUPERADO Y CUANDO TENGAN LA AUTO RIZACION DE 15 DIGITOS DE EPS PARA PAGO.MILENA"/>
    <n v="0"/>
    <m/>
    <n v="6468817"/>
    <s v="DEVOLUCION"/>
    <s v="SE DEVUELVE FCTURA ACCIDENTE TRANSITO MANEJO DE LESIONES EL CUAL DEBEN DE GESTIONAR LA CERTIFICAICON DE LA ASEGURADORA SOAT DEL TOPE SUPERADO PARA PODER DAR PAGO POR LA EPS. GESTIO NR TAMBIEN CON EL AREA ENCARGADA DE EPS LA AUTORIZACION PAREL SERVICIO FACTURADO. DAR RESPUESTA A ESTA DEVOLUCION CUAND  TENGAN LA CERTIFICAIN TOPE SUPERADO Y CUANDO TENGAN LA AUTRIZACION DE 15 DIGITOS DE EPS PARA PAGO.MILENA                                                                                                                                                                                                                                                                                                                          "/>
    <s v="SOAT"/>
    <s v="NULL"/>
    <s v="Ambulatorio"/>
    <n v="0"/>
    <n v="6468817"/>
    <n v="0"/>
    <n v="0"/>
    <n v="0"/>
    <n v="0"/>
    <n v="0"/>
    <n v="0"/>
    <n v="0"/>
    <n v="0"/>
    <n v="0"/>
    <m/>
    <m/>
    <m/>
    <n v="0"/>
  </r>
  <r>
    <n v="900900754"/>
    <s v="CLINICA VALLE SALUD SAN FERNANDO S.A.S"/>
    <m/>
    <n v="2010605"/>
    <x v="123"/>
    <s v="'2010605', "/>
    <s v="900900754_2010605"/>
    <d v="2022-03-23T00:00:00"/>
    <d v="2022-05-10T00:00:00"/>
    <n v="7132139"/>
    <n v="7132139"/>
    <m/>
    <m/>
    <m/>
    <m/>
    <x v="5"/>
    <x v="1"/>
    <n v="0"/>
    <m/>
    <m/>
    <m/>
    <m/>
    <s v="Devuelta"/>
    <d v="2022-04-11T00:00:00"/>
    <d v="2022-05-10T00:00:00"/>
    <d v="2022-05-10T00:00:00"/>
    <d v="2022-05-18T00:00:00"/>
    <n v="7132139"/>
    <n v="0"/>
    <n v="0"/>
    <n v="7132139"/>
    <m/>
    <s v="MIGRACION: AUT SE DEVUELVE FACTURA ACCIDENTE SOAT NO HAY AUTORIZACION PRA EL SERVICIO FACTURADO GESTIONAR CON EL AREA ENCARGADA.NO ENVIAN CERTIFICACION TOPE SUPERADO DE LA ASEGURADORA PARA PO DER DAR TRAMITE DE PAGO POR EPS. SIN OBJECION MEDICA.MILENA"/>
    <n v="0"/>
    <m/>
    <n v="7132139"/>
    <s v="DEVOLUCION"/>
    <s v="AUT SE DEVUELVE FACTURA ACCIDENTE SOAT NO HAY AUTORIZACION P RA EL SERVICIO FACTURADO GESTIONAR CON EL AREA ENCARGADA.NOENVIAN CERTIFICACION TOPE SUPERADO DE LA ASEGURADORA PARA PO DER DAR TRAMITE DE PAGO POR EPS. SIN OBJECION MEDICA.MILENA                                                                                                                                                                                                                                                                                                                                                                                                                                                                                                "/>
    <s v="SOAT"/>
    <s v="NULL"/>
    <s v="Ambulatorio"/>
    <n v="0"/>
    <n v="7132139"/>
    <n v="0"/>
    <n v="0"/>
    <n v="0"/>
    <n v="0"/>
    <n v="0"/>
    <n v="0"/>
    <n v="0"/>
    <n v="0"/>
    <n v="0"/>
    <m/>
    <m/>
    <m/>
    <n v="0"/>
  </r>
  <r>
    <n v="900900754"/>
    <s v="CLINICA VALLE SALUD SAN FERNANDO S.A.S"/>
    <m/>
    <n v="209552"/>
    <x v="124"/>
    <s v="'209552', "/>
    <s v="900900754_209552"/>
    <d v="2022-01-12T00:00:00"/>
    <d v="2022-02-08T00:00:00"/>
    <n v="7972192"/>
    <n v="7972192"/>
    <m/>
    <m/>
    <m/>
    <m/>
    <x v="5"/>
    <x v="1"/>
    <n v="0"/>
    <m/>
    <m/>
    <m/>
    <m/>
    <s v="Devuelta"/>
    <d v="2022-02-01T00:00:00"/>
    <d v="2022-02-08T00:00:00"/>
    <d v="2022-02-08T00:00:00"/>
    <d v="2022-02-24T00:00:00"/>
    <n v="7972192"/>
    <n v="0"/>
    <n v="0"/>
    <n v="7972192"/>
    <m/>
    <s v="MIGRACION: AUT/SOAT/PTCIA MEDICA SE DEVUELVE FACTURA ACCIDENTE DE TRANSTO NO HAY AUTORIZACION PARA EL SERVICIO FACTURADO. ENVIAR CO 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F ACT 28 Formulan 1 tab día  aceptan 14 tabletas por pertinenc Losartan tab x 50 mg FACT 30 Formulan 1cada 12 horas Se acep tan 28 tab por pertinencia. MILENA"/>
    <n v="0"/>
    <m/>
    <n v="7972192"/>
    <s v="DEVOLUCION"/>
    <s v="AUT/SOAT/PTCIA MEDICA SE DEVUELVE FACTURA ACCIDENTE DE TRANS TO NO HAY AUTORIZACION PARA EL SERVICIO FACTURADO. ENVIAR CCERTIFICACION TOPE SUPERADO DE SEGUROS DEL ESTADO QUE TENGO TOPE SUPERADO PARA PODER DAR TRAMITE PAGO POR EPS.GESTIONAR SE REVISA PTICIA MEDICA DRA MAIBER ACEVEDO $ 318.446 101.Facturan 3 Unipersonal 12 Unipersonal en factura SOAT in       GRESO 29 DIC EGRESO 12 ENERO 2022 OBJETA 1 día  unipersonale es sobrefacturados.PERTINENCIA 607 Atorvastatina tab 40 mg ACT 28 Formulan 1 tab día  aceptan 14 tabletas por pertinenc Losartan tab x 50 mg FACT 30 Formulan 1cada 12 horas Se acetan 28 tab por pertinencia. MILENA                                                                                      "/>
    <s v="SOAT"/>
    <s v="NULL"/>
    <s v="Ambulatorio"/>
    <n v="0"/>
    <n v="7972192"/>
    <n v="0"/>
    <n v="0"/>
    <n v="0"/>
    <n v="0"/>
    <n v="0"/>
    <n v="0"/>
    <n v="0"/>
    <n v="0"/>
    <n v="0"/>
    <m/>
    <m/>
    <m/>
    <n v="0"/>
  </r>
  <r>
    <n v="900900754"/>
    <s v="CLINICA VALLE SALUD SAN FERNANDO S.A.S"/>
    <m/>
    <n v="205056"/>
    <x v="125"/>
    <s v="'205056', "/>
    <s v="900900754_205056"/>
    <d v="2021-03-18T00:00:00"/>
    <d v="2021-07-01T00:00:00"/>
    <n v="8632018"/>
    <n v="8632018"/>
    <m/>
    <m/>
    <m/>
    <m/>
    <x v="5"/>
    <x v="1"/>
    <n v="0"/>
    <m/>
    <m/>
    <m/>
    <m/>
    <s v="Devuelta"/>
    <d v="2021-05-03T00:00:00"/>
    <d v="2021-07-17T00:00:00"/>
    <d v="2021-07-17T00:00:00"/>
    <d v="2021-07-21T00:00:00"/>
    <n v="8632018"/>
    <n v="0"/>
    <n v="0"/>
    <n v="8632018"/>
    <m/>
    <s v="MIGRACION: SE DEVUELVE FACTURA ACCIDENTE SOAT. NO ENVIAN LA CERIFICACION DE LA ASEGURADORA SOAT PARA VALIDAR SU TOPE Y PODER AUTORI ZAR. NO ENVIAN COPIA DE POLIZA Y SOPORTES PARA VALIDAR QUE A SEGURADORA PERTENECE.SE REALIZA OBJECION POR PARTE AUDITORIA MEDICA DRA MAIBER ACEVEDO PARA CONCILIAR 308 Glucometrias facturan 7 soportan 6. 111 Tegaderm no facturable, incluido en la estancia. NO HAY AUTRIZACION PARA EL SERVICIO FACTURADO. MILENA"/>
    <n v="0"/>
    <m/>
    <n v="8632018"/>
    <s v="DEVOLUCION"/>
    <s v="SE DEVUELVE FACTURA ACCIDENTE SOAT. NO ENVIAN LA CERIFICACIO N DE LA ASEGURADORA SOAT PARA VALIDAR SU TOPE Y PODER AUTORZAR. NO ENVIAN COPIA DE POLIZA Y SOPORTES PARA VALIDAR QUE A SEGURADORA PERTENECE.SE REALIZA OBJECION POR PARTE AUDITORIMEDICA DRA MAIBER ACEVEDO PARA CONCILIAR 308 GLUCOMETRIAS FACTURAN 7 SOPORTAN 6.                                        111 TEGADERM NO FACTURABLE, INCLUIDO EN LA ESTANCIA. NO HAY AUTRIZACION PARA EL SERVICIO FACTURADO. MILENA                                                                                                                                                                                                                                                              "/>
    <s v="SOAT"/>
    <s v="NULL"/>
    <s v="Ambulatorio"/>
    <n v="0"/>
    <n v="8632018"/>
    <n v="0"/>
    <n v="0"/>
    <n v="0"/>
    <n v="0"/>
    <n v="0"/>
    <n v="0"/>
    <n v="0"/>
    <n v="0"/>
    <n v="0"/>
    <m/>
    <m/>
    <m/>
    <n v="0"/>
  </r>
  <r>
    <n v="900900754"/>
    <s v="CLINICA VALLE SALUD SAN FERNANDO S.A.S"/>
    <m/>
    <n v="204880"/>
    <x v="126"/>
    <s v="'204880', "/>
    <s v="900900754_204880"/>
    <d v="2021-03-18T00:00:00"/>
    <d v="2021-09-01T00:00:00"/>
    <n v="9484164"/>
    <n v="9484164"/>
    <m/>
    <m/>
    <m/>
    <m/>
    <x v="5"/>
    <x v="1"/>
    <n v="0"/>
    <m/>
    <m/>
    <m/>
    <m/>
    <s v="Devuelta"/>
    <d v="2021-04-14T00:00:00"/>
    <d v="2021-04-17T00:00:00"/>
    <d v="2021-04-17T00:00:00"/>
    <d v="2021-04-28T00:00:00"/>
    <n v="9484164"/>
    <n v="0"/>
    <n v="0"/>
    <n v="9484164"/>
    <m/>
    <s v="MIGRACION: Se devuelve cuenta medica con lo soportado porfavor anexar carta de la entidad quien certifica tope SOAT,solicitar auto capautorizaciones@epscomfenalcovalle.com.co autorizacionescap@epscomfenalcovalle.com.co  carolina a"/>
    <n v="0"/>
    <s v="Andrea Carolina Arango Cadavid"/>
    <n v="9484164"/>
    <s v="DEVOLUCION"/>
    <s v="SE DEVUELVE CUENTA MEDICA CON LO SOPORTADO PORFAVOR ANEXAR C ARTA DE LA ENTIDAD QUIEN CERTIFICA TOPE SOAT,SOLICITAR AUTOCAPAUTORIZACIONES@EPSCOMFENALCOVALLE.COM.CO AUTORIZACIONESCAP@EPSCOMFENALCOVALLE.COM.CO  CAROLINA A                                                                                                                                                                                                                                                                                                                                                                                                                                                                                                                     "/>
    <s v="SOAT"/>
    <s v="NULL"/>
    <s v="Ambulatorio"/>
    <n v="0"/>
    <n v="9484164"/>
    <n v="0"/>
    <n v="0"/>
    <n v="0"/>
    <n v="0"/>
    <n v="0"/>
    <n v="0"/>
    <n v="0"/>
    <n v="0"/>
    <n v="0"/>
    <m/>
    <m/>
    <m/>
    <n v="0"/>
  </r>
  <r>
    <n v="900900754"/>
    <s v="CLINICA VALLE SALUD SAN FERNANDO S.A.S"/>
    <m/>
    <n v="2010663"/>
    <x v="127"/>
    <s v="'2010663', "/>
    <s v="900900754_2010663"/>
    <d v="2022-02-08T00:00:00"/>
    <d v="2022-05-17T00:00:00"/>
    <n v="11653105"/>
    <n v="11653105"/>
    <m/>
    <m/>
    <m/>
    <m/>
    <x v="5"/>
    <x v="1"/>
    <n v="0"/>
    <m/>
    <m/>
    <m/>
    <m/>
    <s v="Devuelta"/>
    <d v="2022-01-28T00:00:00"/>
    <d v="2022-05-10T00:00:00"/>
    <d v="2022-05-10T00:00:00"/>
    <d v="2022-05-18T00:00:00"/>
    <n v="11653105"/>
    <n v="0"/>
    <n v="0"/>
    <n v="11653105"/>
    <m/>
    <s v="MIGRACION: AUT SE DEVUELVE FACTURA ACCIDENTE SOAT  NO HAY AUTORIZAION PRA EL SERVICIO FACTURADO GESTIONAR CON EL AREA ENCARGADA SE GESTIONO CERTIFICACION SEGUOS MUNDIAL NO AGOTADA SE ENVIA AL  PRESTADOR.OBJECION MEDICA DRA MAIBER ACEVEDO SPTE INCOMPLET  Soportan facturas SOAT por valor de $23.966.181. Valor tope SOAT $26.666.400 Se objeta la diferencia. Favor adjuntar fac  facturas faltantes. DAR RESPUESTA A ESTA SOLICITU CUANDO TE NGAN NAP DE 15 DIGIOTS Y LA ERTIFICACION LLEGUE CON EL TOPE AGOTADO. PARA PODER DAR TRAMITE DE PAGO POR EPS.MILENA"/>
    <n v="0"/>
    <m/>
    <n v="11653105"/>
    <s v="DEVOLUCION"/>
    <s v="AUT SE DEVUELVE FACTURA ACCIDENTE SOAT  NO HAY AUTORIZAION P RA EL SERVICIO FACTURADO GESTIONAR CON EL AREA ENCARGADA SEGESTIONO CERTIFICACION SEGUOS MUNDIAL NO AGOTADA SE ENVIA AL  PRESTADOR.OBJECION MEDICA DRA MAIBER ACEVEDO SPTE INCOMPLE Soportan facturas SOAT por valor de $23.966.181. Valor tope SOAT $26.666.400 Se objeta la diferencia. Favor adjuntar fa facturas faltantes. DAR RESPUESTA A ESTA SOLICITU CUANDO TE NGAN NAP DE 15 DIGIOTS Y LA ERTIFICACION LLEGUE CON EL TOPEAGOTADO. PARA PODER DAR TRAMITE DE PAGO POR EPS.MILENA                                                                                                                                                                                          "/>
    <s v="SOAT"/>
    <s v="NULL"/>
    <s v="Ambulatorio"/>
    <n v="0"/>
    <n v="11653105"/>
    <n v="0"/>
    <n v="0"/>
    <n v="0"/>
    <n v="0"/>
    <n v="0"/>
    <n v="0"/>
    <n v="0"/>
    <n v="0"/>
    <n v="0"/>
    <m/>
    <m/>
    <m/>
    <n v="0"/>
  </r>
  <r>
    <n v="900900754"/>
    <s v="CLINICA VALLE SALUD SAN FERNANDO S.A.S"/>
    <m/>
    <n v="2011707"/>
    <x v="128"/>
    <s v="'2011707', "/>
    <s v="900900754_2011707"/>
    <d v="2022-04-26T00:00:00"/>
    <d v="2022-07-11T00:00:00"/>
    <n v="12135316"/>
    <n v="12135316"/>
    <m/>
    <m/>
    <m/>
    <m/>
    <x v="5"/>
    <x v="1"/>
    <n v="0"/>
    <m/>
    <m/>
    <m/>
    <m/>
    <s v="Devuelta"/>
    <d v="2022-06-17T00:00:00"/>
    <d v="2022-07-11T00:00:00"/>
    <d v="2022-07-11T00:00:00"/>
    <d v="2022-07-28T00:00:00"/>
    <n v="12135316"/>
    <n v="0"/>
    <n v="0"/>
    <n v="12135316"/>
    <m/>
    <s v="MIGRACION: SOAT:DEVOLUCION DE FACTURA CON SOPORTES COMPLETOS: 1.NO SE EVIDENCIA AUTORIZACION DE EGRESO DEL PACIENTE LA CUAL SE SOLI CITA AL CORREO autorizacionescap@epscomfenalcovalle.com.co 2.NO SE EVIDENCIA CARTA DE AGOTAMIENTO DE POLIZA SOAT. KY"/>
    <n v="0"/>
    <m/>
    <n v="12135316"/>
    <s v="DEVOLUCION"/>
    <s v="SOAT:DEVOLUCION DE FACTURA CON SOPORTES COMPLETOS: 1.NO SE E VIDENCIA AUTORIZACION DE EGRESO DEL PACIENTE LA CUAL SE SOLCITA AL CORREO autorizacionescap@epscomfenalcovalle.com.co 2.NO SE EVIDENCIA CARTA DE AGOTAMIENTO DE POLIZA SOAT. KY                                                                                                                                                                                                                                                                                                                                                                                                                                                                                                    "/>
    <s v="SOAT"/>
    <s v="NULL"/>
    <s v="Ambulatorio"/>
    <n v="0"/>
    <n v="12135316"/>
    <n v="0"/>
    <n v="0"/>
    <n v="0"/>
    <n v="0"/>
    <n v="0"/>
    <n v="0"/>
    <n v="0"/>
    <n v="0"/>
    <n v="0"/>
    <m/>
    <m/>
    <m/>
    <n v="0"/>
  </r>
  <r>
    <n v="900900754"/>
    <s v="CLINICA VALLE SALUD SAN FERNANDO S.A.S"/>
    <m/>
    <n v="206019"/>
    <x v="129"/>
    <s v="'206019', "/>
    <s v="900900754_206019"/>
    <d v="2021-07-15T00:00:00"/>
    <d v="2021-07-15T00:00:00"/>
    <n v="12287333"/>
    <n v="12287333"/>
    <m/>
    <m/>
    <m/>
    <m/>
    <x v="5"/>
    <x v="1"/>
    <n v="0"/>
    <m/>
    <m/>
    <m/>
    <m/>
    <s v="Devuelta"/>
    <d v="2021-07-12T00:00:00"/>
    <d v="2021-08-27T00:00:00"/>
    <d v="2021-08-27T00:00:00"/>
    <d v="2021-08-29T00:00:00"/>
    <n v="12287333"/>
    <n v="0"/>
    <n v="0"/>
    <n v="12287333"/>
    <m/>
    <s v="MIGRACION: SE DEVUELVE FACTURA ACCIDENTE SOAT NO ENVIAN CERTIFICACION DE LA ASEGURADOR AXA COLPATRIA PARA VER SI SUPERO TOPE Y PODE 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9 Enero.Se acepta UCI hasta el 20 de Enero 21 Enero paciente estable sin soportes xígeno por CN se reconoce el 21 y 22 En Enero UCIN ($806.800. Además el 21 de Enero definen traslado a UCIN. MILENA"/>
    <n v="0"/>
    <m/>
    <n v="12287333"/>
    <s v="DEVOLUCION"/>
    <s v="SE DEVUELVE FACTURA ACCIDENTE SOAT NO ENVIAN CERTIFICACION D E LA ASEGURADOR AXA COLPATRIA PARA VER SI SUPERO TOPE Y PODR DAR TRAMITE PAGO POR EPS. GESTIONAR Y TAMBIEN GESTIONAR AU TORIZACION PARA EL SERVICIO FACTURADO AL AREA ENCARGADA AL CORREO CAPAUTORIZACIONES@EPSCOMFENALCOVALLE.COM.CO AUTORIZACIONESCAP@EPSCOMFENALCOVALLE.COM.CO. SE REALIZA OBEJ         CION MEDICA DRA MAIBER ACEVEDO 601- 101 ESTANCIA: FACTURAN U CIN ENERO 20- 21- 22 UNIPERSONAL ENERO 23- 31 EXTUBADO EL 1ENERO.SE ACEPTA UCI HASTA EL 20 DE ENERO 21 ENERO PACIENTE ESTABLE SIN SOPORTES XÍGENO POR CN SE RECONOCE EL 21 Y 22 EN ENERO UCIN ($806.800. ADEMÁS EL 21 DE ENERO DEFINEN TRASLADO A UCIN. MILENA                                             "/>
    <s v="SOAT"/>
    <s v="NULL"/>
    <s v="Ambulatorio"/>
    <n v="0"/>
    <n v="12287333"/>
    <n v="0"/>
    <n v="0"/>
    <n v="0"/>
    <n v="0"/>
    <n v="0"/>
    <n v="0"/>
    <n v="0"/>
    <n v="0"/>
    <n v="0"/>
    <m/>
    <m/>
    <m/>
    <n v="0"/>
  </r>
  <r>
    <n v="900900754"/>
    <s v="CLINICA VALLE SALUD SAN FERNANDO S.A.S"/>
    <m/>
    <n v="2011752"/>
    <x v="130"/>
    <s v="'2011752', "/>
    <s v="900900754_2011752"/>
    <d v="2022-05-19T00:00:00"/>
    <d v="2022-07-11T00:00:00"/>
    <n v="13574733"/>
    <n v="13574733"/>
    <m/>
    <m/>
    <m/>
    <m/>
    <x v="5"/>
    <x v="1"/>
    <n v="0"/>
    <m/>
    <m/>
    <m/>
    <m/>
    <s v="Devuelta"/>
    <d v="2022-06-22T00:00:00"/>
    <d v="2022-07-11T00:00:00"/>
    <d v="2022-07-11T00:00:00"/>
    <d v="2022-07-28T00:00:00"/>
    <n v="13574733"/>
    <n v="0"/>
    <n v="0"/>
    <n v="13574733"/>
    <m/>
    <s v="MIGRACION: SOAT:DEVOLUCION DE FACTURA CON SOPORTES COMPLETOS: 1.NO SE EVINDEICA AUTORIZACION DE EGRESO SOLICITADA A LA CAP autorizacionescap@epscomfenalcovalle.com.co 2.NO SE EVINDECI A CARTA DE AGOTAMIENTO EMITIDA POR LA POLIZA SOAT. KEVIN Y"/>
    <n v="0"/>
    <m/>
    <n v="13574733"/>
    <s v="DEVOLUCION"/>
    <s v="SOAT:DEVOLUCION DE FACTURA CON SOPORTES COMPLETOS: 1.NO SE E VINDEICA AUTORIZACION DE EGRESO SOLICITADA A LA CAP        autorizacionescap@epscomfenalcovalle.com.co 2.NO SE EVINDECI A CARTA DE AGOTAMIENTO EMITIDA POR LA POLIZA SOAT. KEVIN Y                                                                                                                                                                                                                                                                                                                                                                                                                                                                                                 "/>
    <s v="SOAT"/>
    <s v="NULL"/>
    <s v="Ambulatorio"/>
    <n v="0"/>
    <n v="13574733"/>
    <n v="0"/>
    <n v="0"/>
    <n v="0"/>
    <n v="0"/>
    <n v="0"/>
    <n v="0"/>
    <n v="0"/>
    <n v="0"/>
    <n v="0"/>
    <m/>
    <m/>
    <m/>
    <n v="0"/>
  </r>
  <r>
    <n v="900900754"/>
    <s v="CLINICA VALLE SALUD SAN FERNANDO S.A.S"/>
    <m/>
    <n v="2010602"/>
    <x v="131"/>
    <s v="'2010602', "/>
    <s v="900900754_2010602"/>
    <d v="2022-03-22T00:00:00"/>
    <d v="2022-11-12T00:00:00"/>
    <n v="14943973"/>
    <n v="14943973"/>
    <m/>
    <m/>
    <m/>
    <m/>
    <x v="5"/>
    <x v="1"/>
    <n v="0"/>
    <m/>
    <m/>
    <m/>
    <m/>
    <s v="Devuelta"/>
    <d v="2022-04-11T00:00:00"/>
    <d v="2022-11-12T00:00:00"/>
    <d v="2022-11-12T00:00:00"/>
    <d v="2022-11-23T00:00:00"/>
    <n v="14943973"/>
    <n v="0"/>
    <n v="0"/>
    <n v="14943973"/>
    <m/>
    <s v="MIGRACION: SOAT_DEVOLUCION DE FACTURA CON SOPORTES COMPLETOS: 1.NO SEEVIDENCIA AUTORIZACION PARA LOS SERVICIOS FACTURAD 2.PRESENTAR CARTA DE AGOTAMIENTO DE POLIZA SOAT KEVIN YALANDA"/>
    <n v="0"/>
    <m/>
    <n v="14943973"/>
    <s v="DEVOLUCION"/>
    <s v="SOAT_DEVOLUCION DE FACTURA CON SOPORTES COMPLETOS: 1.NO SE EVIDENCIA AUTORIZACION PARA LOS SERVICIOS FACTURAD           2.PRESENTAR CARTA DE AGOTAMIENTO DE POLIZA SOAT KEVIN YALANDA                                                                                                                                                                                                                                                                                                                                                                                                                                                                                                                                                           "/>
    <s v="SOAT"/>
    <s v="NULL"/>
    <s v="Ambulatorio"/>
    <n v="0"/>
    <n v="14943973"/>
    <n v="0"/>
    <n v="0"/>
    <n v="0"/>
    <n v="0"/>
    <n v="0"/>
    <n v="0"/>
    <n v="0"/>
    <n v="0"/>
    <n v="0"/>
    <m/>
    <m/>
    <m/>
    <n v="0"/>
  </r>
  <r>
    <n v="900900754"/>
    <s v="CLINICA VALLE SALUD SAN FERNANDO S.A.S"/>
    <m/>
    <n v="2019874"/>
    <x v="132"/>
    <s v="'2019874', "/>
    <s v="900900754_2019874"/>
    <d v="2023-03-04T00:00:00"/>
    <d v="2023-05-20T00:00:00"/>
    <n v="18987352"/>
    <n v="18987352"/>
    <m/>
    <m/>
    <m/>
    <m/>
    <x v="5"/>
    <x v="1"/>
    <n v="0"/>
    <m/>
    <m/>
    <m/>
    <m/>
    <s v="Devuelta"/>
    <d v="2023-04-27T00:00:00"/>
    <d v="2024-12-10T00:00:00"/>
    <m/>
    <d v="2024-12-20T00:00:00"/>
    <n v="18987352"/>
    <n v="0"/>
    <n v="0"/>
    <n v="18987352"/>
    <m/>
    <s v="SE SOSTIENE DEVOLUCION DE LA FACTURA, AL VALIDAR INFORMNO SE EVIDENCIA AUTORIZACION (NAP DE 15 DIGITOS) PARA LOS SE RVICIOS FACTURADOS - NO SE EVIDENCIA TRAZABILIDAD DEL ENVIO DE CORREOS Y ANEXOS BAJO EL MARCO NORMATIVO - NO CUENTA CON DE CORREOS Y ANEXOS BAJO EL MARCO NORMATIVO - NO CUENTA CON CARTA TOPE SOAT POR PARTE DE LA ASEGURADORA INDICANDO EL AGO TAMIENTO DE LA POLIZA - NO SE EVIDENCIA DOCUMENTACION DEL PA CIENTE (CEDULA, LICENCIA DE TRANSITO) - NO SE EVIDENCIA FACT URA DE COMPRA DEL MATERIALES E INSUMOS (COPA NO CEMENTADA CO MBICUP - TALLO FEMORAL CEMENTADO - INSERTO COMBICUP) SE EVID ENCIA MAYOR VALOR COBRADO EN SERVICIO 815103 IMPLANTE TOTAL DE CADERA TARIFA PACTADA A 2,304,400, SOAT -30% FACTURAN A 2"/>
    <n v="0"/>
    <m/>
    <n v="18987352"/>
    <s v="DEVOLUCION"/>
    <s v="SOAT: SE REALIZA DEVOLUCION DE LA FACTURA AL VALIDAR INFORM NO SE EVIDENCIA AUTORIZACION (NAP DE 15 DIGITOS) PARA LOS SRVICIOS FACTURADOS - NO SE EVIDENCIA TRAZABILIDAD DEL ENVIO DE CORREOS Y ANEXOS BAJO EL MARCO NORMATIVO - NO CUENTA CON DE CORREOS Y ANEXOS BAJO EL MARCO NORMATIVO - NO CUENTA CON CARTA TOPE SOAT POR PARTE DE LA ASEGURADORA INDICANDO EL AGOTAMIENTO DE LA POLIZA - NO SE EVIDENCIA DOCUMENTACION DEL PA CIENTE (CEDULA LICENCIA DE TRANSITO) - NO SE EVIDENCIA FACURA DE COMPRA DEL MATERIALES E INSUMOS (COPA NO CEMENTADA CO MBICUP - TALLO FEMORAL CEMENTADO - INSERTO COMBICUP) SE EVIENCIA MAYOR VALOR COBRADO EN SERVICIO 815103 IMPLANTE TOTAL DE CADERA TARIFA PACTADA A 2304"/>
    <s v="SOAT"/>
    <s v="NULL"/>
    <s v="Ambulatorio"/>
    <n v="0"/>
    <n v="18987352"/>
    <n v="0"/>
    <n v="0"/>
    <n v="0"/>
    <n v="0"/>
    <n v="0"/>
    <n v="0"/>
    <n v="0"/>
    <n v="0"/>
    <n v="0"/>
    <m/>
    <m/>
    <m/>
    <n v="0"/>
  </r>
  <r>
    <n v="900900754"/>
    <s v="CLINICA VALLE SALUD SAN FERNANDO S.A.S"/>
    <m/>
    <n v="2012838"/>
    <x v="133"/>
    <s v="'2012838', "/>
    <s v="900900754_2012838"/>
    <d v="2022-08-24T00:00:00"/>
    <d v="2022-11-12T00:00:00"/>
    <n v="19843106"/>
    <n v="19843106"/>
    <m/>
    <m/>
    <m/>
    <m/>
    <x v="5"/>
    <x v="1"/>
    <n v="0"/>
    <m/>
    <m/>
    <m/>
    <m/>
    <s v="Devuelta"/>
    <d v="2022-09-05T00:00:00"/>
    <d v="2022-11-12T00:00:00"/>
    <d v="2022-11-12T00:00:00"/>
    <d v="2022-11-23T00:00:00"/>
    <n v="19843106"/>
    <n v="0"/>
    <n v="0"/>
    <n v="19843106"/>
    <m/>
    <s v="MIGRACION: SOAT_DEVOLUCION DE FACTURA CON SOPORTES COMPLETOS: 1.NO SEEVIDENCIA AUTORIZACION PARA LOS SERVICIOS FACTURAD 2.PRESENTAR CARTA DE AGOTAMIENTO DE POLIZA SOAT KEVIN YALANDA"/>
    <n v="0"/>
    <m/>
    <n v="19843106"/>
    <s v="DEVOLUCION"/>
    <s v="SOAT_DEVOLUCION DE FACTURA CON SOPORTES COMPLETOS: 1.NO SE EVIDENCIA AUTORIZACION PARA LOS SERVICIOS FACTURAD           2.PRESENTAR CARTA DE AGOTAMIENTO DE POLIZA SOAT KEVIN YALANDA                                                                                                                                                                                                                                                                                                                                                                                                                                                                                                                                                           "/>
    <s v="SOAT"/>
    <s v="NULL"/>
    <s v="Ambulatorio"/>
    <n v="0"/>
    <n v="19843106"/>
    <n v="0"/>
    <n v="0"/>
    <n v="0"/>
    <n v="0"/>
    <n v="0"/>
    <n v="0"/>
    <n v="0"/>
    <n v="0"/>
    <n v="0"/>
    <m/>
    <m/>
    <m/>
    <n v="0"/>
  </r>
  <r>
    <n v="900900754"/>
    <s v="CLINICA VALLE SALUD SAN FERNANDO S.A.S"/>
    <m/>
    <n v="2011204"/>
    <x v="134"/>
    <s v="'2011204', "/>
    <s v="900900754_2011204"/>
    <d v="2022-05-02T00:00:00"/>
    <d v="2022-07-05T00:00:00"/>
    <n v="20619075"/>
    <n v="20619075"/>
    <m/>
    <m/>
    <m/>
    <m/>
    <x v="5"/>
    <x v="1"/>
    <n v="0"/>
    <m/>
    <m/>
    <m/>
    <m/>
    <s v="Devuelta"/>
    <d v="2022-05-17T00:00:00"/>
    <d v="2022-07-05T00:00:00"/>
    <d v="2022-07-05T00:00:00"/>
    <d v="2022-07-21T00:00:00"/>
    <n v="20619075"/>
    <n v="0"/>
    <n v="0"/>
    <n v="20619075"/>
    <m/>
    <s v="MIGRACION: SPTE. INCOMPLETO SOAT SE DEVUELVE FACTURA ACCIDENTE SOAT NO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n v="0"/>
    <m/>
    <n v="20619075"/>
    <s v="DEVOLUCION"/>
    <s v="SPTE. INCOMPLETO SOAT SE DEVUELVE FACTURA ACCIDENTE SOAT NO HAY AUTORIZACION PARA EL SERVICIO FACTURADO GESTIONAR OCN EL AREA ENCARGADA, NO ENVIAN CERTIFICACION DE TOPE SUPERADO PO R ASEGURADORA PREVISORA GESTIONAR PARA SABER SI YA SUPERO  TOPE PARA PODER DAR TRAMITE DE PAGO POR EPS.OBEJCION MEDICA DRA MAIBER ACEVEDO SPTE INCOMPLETO. 336 adjuntar factura     SOAT. Una vezs estén los soportes completos devolver para r ealizar auditoría. MILENA                                                                                                                                                                                                                                                                                  "/>
    <s v="SOAT"/>
    <s v="NULL"/>
    <s v="Ambulatorio"/>
    <n v="0"/>
    <n v="20619075"/>
    <n v="0"/>
    <n v="0"/>
    <n v="0"/>
    <n v="0"/>
    <n v="0"/>
    <n v="0"/>
    <n v="0"/>
    <n v="0"/>
    <n v="0"/>
    <m/>
    <m/>
    <m/>
    <n v="0"/>
  </r>
  <r>
    <n v="900900754"/>
    <s v="CLINICA VALLE SALUD SAN FERNANDO S.A.S"/>
    <m/>
    <n v="2012441"/>
    <x v="135"/>
    <s v="'2012441', "/>
    <s v="900900754_2012441"/>
    <d v="2022-07-18T00:00:00"/>
    <d v="2022-11-12T00:00:00"/>
    <n v="26588496"/>
    <n v="26588496"/>
    <m/>
    <m/>
    <m/>
    <m/>
    <x v="5"/>
    <x v="1"/>
    <n v="0"/>
    <m/>
    <m/>
    <m/>
    <m/>
    <s v="Devuelta"/>
    <d v="2022-08-05T00:00:00"/>
    <d v="2022-11-12T00:00:00"/>
    <d v="2022-11-12T00:00:00"/>
    <d v="2022-11-23T00:00:00"/>
    <n v="26588496"/>
    <n v="0"/>
    <n v="0"/>
    <n v="26588496"/>
    <m/>
    <s v="MIGRACION: SOAT_DEVOLUCION DE FACTURA CON SOPORTES COMPLETOS: 1.NO SEEVIDENCIA AUTORIZACION PARA LOS SERVICIOS FACTURAD 2.PRESENTAR CARTA DE AGOTAMIENTO DE POLIZA SOAT KEVIN YALANDA"/>
    <n v="0"/>
    <m/>
    <n v="26588496"/>
    <s v="DEVOLUCION"/>
    <s v="SOAT_DEVOLUCION DE FACTURA CON SOPORTES COMPLETOS: 1.NO SE EVIDENCIA AUTORIZACION PARA LOS SERVICIOS FACTURAD           2.PRESENTAR CARTA DE AGOTAMIENTO DE POLIZA SOAT KEVIN YALANDA                                                                                                                                                                                                                                                                                                                                                                                                                                                                                                                                                           "/>
    <s v="SOAT"/>
    <s v="NULL"/>
    <s v="Ambulatorio"/>
    <n v="0"/>
    <n v="26588496"/>
    <n v="0"/>
    <n v="0"/>
    <n v="0"/>
    <n v="0"/>
    <n v="0"/>
    <n v="0"/>
    <n v="0"/>
    <n v="0"/>
    <n v="0"/>
    <m/>
    <m/>
    <m/>
    <n v="0"/>
  </r>
  <r>
    <n v="900900754"/>
    <s v="CLINICA VALLE SALUD SAN FERNANDO S.A.S"/>
    <m/>
    <n v="2010640"/>
    <x v="136"/>
    <s v="'2010640', "/>
    <s v="900900754_2010640"/>
    <d v="2022-03-22T00:00:00"/>
    <d v="2022-11-12T00:00:00"/>
    <n v="29175838"/>
    <n v="29175838"/>
    <m/>
    <m/>
    <m/>
    <m/>
    <x v="5"/>
    <x v="1"/>
    <n v="0"/>
    <m/>
    <m/>
    <m/>
    <m/>
    <s v="Devuelta"/>
    <d v="2022-04-13T00:00:00"/>
    <d v="2022-11-12T00:00:00"/>
    <d v="2022-11-12T00:00:00"/>
    <d v="2022-11-23T00:00:00"/>
    <n v="29175838"/>
    <n v="0"/>
    <n v="0"/>
    <n v="29175838"/>
    <m/>
    <s v="MIGRACION: SOAT_DEVOLUCION DE FACTURA CON SOPORTES COMPLETOS: 1.NO SEEVIDENCIA AUTORIZACION PARA LOS SERVICIOS FACTURAD 2.PRESENTAR CARTA DE AGOTAMIENTO DE POLIZA SOAT KEVIN YALANDA"/>
    <n v="0"/>
    <m/>
    <n v="29175838"/>
    <s v="DEVOLUCION"/>
    <s v="SOAT_DEVOLUCION DE FACTURA CON SOPORTES COMPLETOS: 1.NO SE EVIDENCIA AUTORIZACION PARA LOS SERVICIOS FACTURAD           2.PRESENTAR CARTA DE AGOTAMIENTO DE POLIZA SOAT KEVIN YALANDA                                                                                                                                                                                                                                                                                                                                                                                                                                                                                                                                                           "/>
    <s v="SOAT"/>
    <s v="NULL"/>
    <s v="Ambulatorio"/>
    <n v="0"/>
    <n v="29175838"/>
    <n v="0"/>
    <n v="0"/>
    <n v="0"/>
    <n v="0"/>
    <n v="0"/>
    <n v="0"/>
    <n v="0"/>
    <n v="0"/>
    <n v="0"/>
    <m/>
    <m/>
    <m/>
    <n v="0"/>
  </r>
  <r>
    <n v="900900754"/>
    <s v="CLINICA VALLE SALUD SAN FERNANDO S.A.S"/>
    <m/>
    <n v="2013454"/>
    <x v="137"/>
    <s v="'2013454', "/>
    <s v="900900754_2013454"/>
    <d v="2022-12-15T00:00:00"/>
    <d v="2022-12-15T00:00:00"/>
    <n v="29253797"/>
    <n v="29253797"/>
    <m/>
    <m/>
    <m/>
    <m/>
    <x v="5"/>
    <x v="1"/>
    <n v="0"/>
    <m/>
    <m/>
    <m/>
    <m/>
    <s v="Devuelta"/>
    <d v="2022-10-11T00:00:00"/>
    <d v="2022-12-15T00:00:00"/>
    <d v="2022-12-15T00:00:00"/>
    <d v="2022-12-28T00:00:00"/>
    <n v="29253797"/>
    <n v="0"/>
    <n v="0"/>
    <n v="29253797"/>
    <m/>
    <s v="MIGRACION: AUT SE DEVUELVE FACTURA ACC SOAT ASEGURADORA SEGUROS DEL ESTADO NO HAY AUTORIZACION PARA EL SERVICIO FACTURADO GESTIONAR  CON EL AREA ENCARGADA  PTE MED. CLAUDIA"/>
    <n v="0"/>
    <m/>
    <n v="29253797"/>
    <s v="DEVOLUCION"/>
    <s v="AUT SE DEVUELVE FACTURA ACC SOAT ASEGURADORA SEGUROS DEL EST ADO NO HAY AUTORIZACION PARA EL SERVICIO FACTURADO GESTIONA CON EL AREA ENCARGADA  PTE MED. CLAUDIA                                                                                                                                                                                                                                                                                                                                                                                                                                                                                                                                                                                "/>
    <s v="SOAT"/>
    <s v="NULL"/>
    <s v="Ambulatorio"/>
    <n v="0"/>
    <n v="29253797"/>
    <n v="0"/>
    <n v="0"/>
    <n v="0"/>
    <n v="0"/>
    <n v="0"/>
    <n v="0"/>
    <n v="0"/>
    <n v="0"/>
    <n v="0"/>
    <m/>
    <m/>
    <m/>
    <n v="0"/>
  </r>
  <r>
    <n v="900900754"/>
    <s v="CLINICA VALLE SALUD SAN FERNANDO S.A.S"/>
    <m/>
    <n v="2014579"/>
    <x v="138"/>
    <s v="'2014579', "/>
    <s v="900900754_2014579"/>
    <d v="2022-11-12T00:00:00"/>
    <d v="2022-11-12T00:00:00"/>
    <n v="30605302"/>
    <n v="30605302"/>
    <m/>
    <m/>
    <m/>
    <m/>
    <x v="5"/>
    <x v="1"/>
    <n v="0"/>
    <m/>
    <m/>
    <m/>
    <m/>
    <s v="Devuelta"/>
    <d v="2022-11-10T00:00:00"/>
    <d v="2024-12-10T00:00:00"/>
    <m/>
    <d v="2024-12-20T00:00:00"/>
    <n v="30605302"/>
    <n v="0"/>
    <n v="0"/>
    <n v="30605302"/>
    <m/>
    <s v="Se sostiene devolucion de la factura, no cuenta con autorizacion para los servicios facturados, por favor validar con el area encargada . Una vez subsanada la devolucion la factura queda sujeta a auditoria integral."/>
    <n v="0"/>
    <m/>
    <n v="30605302"/>
    <s v="DEVOLUCION"/>
    <s v="SOAT_DEVOLUCION DE FACTURA CON SOPORTES COMPLETOS: 1.NO SE E VIDENCIA AUTORIZACION PARA LOS SERVICIOS FACTURADOS 2.SIN OJECCIONES POR PERTINENCIA MEDICA 3.NO SE EVINDECIA CARTA DE AGOTAMIENTO POR POLIZA SOAT. KEVIN YALANDA                                                                                                                                                                                                                                                                                                                                                                                                                                                                                                                  "/>
    <s v="SOAT"/>
    <s v="NULL"/>
    <s v="Ambulatorio"/>
    <n v="0"/>
    <n v="30605302"/>
    <n v="0"/>
    <n v="0"/>
    <n v="0"/>
    <n v="0"/>
    <n v="0"/>
    <n v="0"/>
    <n v="0"/>
    <n v="0"/>
    <n v="0"/>
    <m/>
    <m/>
    <m/>
    <n v="0"/>
  </r>
  <r>
    <n v="900900754"/>
    <s v="CLINICA VALLE SALUD SAN FERNANDO S.A.S"/>
    <m/>
    <n v="2010540"/>
    <x v="139"/>
    <s v="'2010540', "/>
    <s v="900900754_2010540"/>
    <d v="2022-03-29T00:00:00"/>
    <d v="2022-04-16T00:00:00"/>
    <n v="36599294"/>
    <n v="36599294"/>
    <m/>
    <m/>
    <m/>
    <m/>
    <x v="5"/>
    <x v="1"/>
    <n v="0"/>
    <m/>
    <m/>
    <m/>
    <m/>
    <s v="Devuelta"/>
    <d v="2022-04-04T00:00:00"/>
    <d v="2022-04-16T00:00:00"/>
    <d v="2022-04-16T00:00:00"/>
    <d v="2022-04-25T00:00:00"/>
    <n v="36599294"/>
    <n v="0"/>
    <n v="0"/>
    <n v="36599294"/>
    <m/>
    <s v="MIGRACION: AUT SE DEVUELVE FACTURA ACCIDENTE DE SOAT NO HAY AUTORIZACION PARA EL SERVICIO FACTURADO GESTIONAR CON EL AREA ENCARGADA GESTIONAR CERTIFICACION TOPE SOAT DE LA ASEGURADORA SOAT LA PREVISORA SE ENVIA SPTE INCOMPLETO. 336 Favor adjutnar factu factura SOAT. Una vez estén los soportes completos devolver para realizar auditoría. MILENA"/>
    <n v="0"/>
    <m/>
    <n v="36599294"/>
    <s v="DEVOLUCION"/>
    <s v="AUT SE DEVUELVE FACTURA ACCIDENTE DE SOAT NO HAY AUTORIZACIO N PARA EL SERVICIO FACTURADO GESTIONAR CON EL AREA ENCARGADGESTIONAR CERTIFICACION TOPE SOAT DE LA ASEGURADORA SOAT LA PREVISORA SE ENVIA SPTE INCOMPLETO. 336 Favor adjutnar factufactura SOAT. Una vez estén los soportes completos devolver para realizar auditoría. MILENA                                                                                                                                                                                                                                                                                                                                                                                                     "/>
    <s v="SOAT"/>
    <s v="NULL"/>
    <s v="Ambulatorio"/>
    <n v="0"/>
    <n v="36599294"/>
    <n v="0"/>
    <n v="0"/>
    <n v="0"/>
    <n v="0"/>
    <n v="0"/>
    <n v="0"/>
    <n v="0"/>
    <n v="0"/>
    <n v="0"/>
    <m/>
    <m/>
    <m/>
    <n v="0"/>
  </r>
  <r>
    <n v="900900754"/>
    <s v="CLINICA VALLE SALUD SAN FERNANDO S.A.S"/>
    <m/>
    <n v="2011622"/>
    <x v="140"/>
    <s v="'2011622', "/>
    <s v="900900754_2011622"/>
    <d v="2022-05-02T00:00:00"/>
    <d v="2022-11-12T00:00:00"/>
    <n v="38876155"/>
    <n v="38876155"/>
    <m/>
    <m/>
    <m/>
    <m/>
    <x v="5"/>
    <x v="1"/>
    <n v="0"/>
    <m/>
    <m/>
    <m/>
    <m/>
    <s v="Devuelta"/>
    <d v="2022-06-14T00:00:00"/>
    <d v="2022-11-12T00:00:00"/>
    <d v="2022-11-12T00:00:00"/>
    <d v="2022-11-23T00:00:00"/>
    <n v="38876155"/>
    <n v="0"/>
    <n v="0"/>
    <n v="38876155"/>
    <m/>
    <s v="MIGRACION: SOAT_DEVOLUCION DE FACTURA CON SOPORTES COMPLETOS: 1.NO SEEVIDENCIA AUTORIZACION PARA LOS SERVICIOS FACTURAD 2.PRESENTAR CARTA DE AGOTAMIENTO DE POLIZA SOAT KEVIN YALANDA"/>
    <n v="0"/>
    <m/>
    <n v="38876155"/>
    <s v="DEVOLUCION"/>
    <s v="SOAT_DEVOLUCION DE FACTURA CON SOPORTES COMPLETOS: 1.NO SE EVIDENCIA AUTORIZACION PARA LOS SERVICIOS FACTURAD           2.PRESENTAR CARTA DE AGOTAMIENTO DE POLIZA SOAT KEVIN YALANDA                                                                                                                                                                                                                                                                                                                                                                                                                                                                                                                                                           "/>
    <s v="SOAT"/>
    <s v="NULL"/>
    <s v="Ambulatorio"/>
    <n v="0"/>
    <n v="38876155"/>
    <n v="0"/>
    <n v="0"/>
    <n v="0"/>
    <n v="0"/>
    <n v="0"/>
    <n v="0"/>
    <n v="0"/>
    <n v="0"/>
    <n v="0"/>
    <m/>
    <m/>
    <m/>
    <n v="0"/>
  </r>
  <r>
    <n v="900900754"/>
    <s v="CLINICA VALLE SALUD SAN FERNANDO S.A.S"/>
    <m/>
    <n v="2011553"/>
    <x v="141"/>
    <s v="'2011553', "/>
    <s v="900900754_2011553"/>
    <d v="2022-05-14T00:00:00"/>
    <d v="2022-07-05T00:00:00"/>
    <n v="132512615"/>
    <n v="132512615"/>
    <m/>
    <m/>
    <m/>
    <m/>
    <x v="5"/>
    <x v="1"/>
    <n v="0"/>
    <m/>
    <m/>
    <m/>
    <m/>
    <s v="Devuelta"/>
    <d v="2022-06-08T00:00:00"/>
    <d v="2024-11-01T00:00:00"/>
    <m/>
    <d v="2024-11-18T00:00:00"/>
    <n v="132512615"/>
    <n v="0"/>
    <n v="0"/>
    <n v="132512615"/>
    <m/>
    <s v="SE SOTIENE DEVOLUCION DE LA FACURA SOAT NO HAY ATORIZACION PARA SERVICIO FACTURADO GESTIONAR CON EL AREA ENV CARGADA, UNA VEZ SUBSANADA LA DEVOLUCION LA FACTURA QUEDA SUJETA A AUDITORIA INTEGRAL."/>
    <n v="0"/>
    <m/>
    <n v="132512615"/>
    <s v="DEVOLUCION"/>
    <s v="SE SOTIENE DEVOLUCION DE LA FACURA SOAT NO HAY ATORIZACION PARA SERVICIO FACTURADO GESTIONAR CON EL AREA ENV CARGADA, UNA VEZ SUBSANADA LA DEVOLUCION LA FACTURA QUEDA SUJETA A AUDITORIA INTEGRAL."/>
    <s v="SOAT"/>
    <n v="0"/>
    <n v="0"/>
    <n v="0"/>
    <n v="132512615"/>
    <n v="0"/>
    <n v="0"/>
    <n v="0"/>
    <n v="0"/>
    <n v="0"/>
    <n v="0"/>
    <n v="0"/>
    <n v="0"/>
    <n v="0"/>
    <m/>
    <m/>
    <m/>
    <n v="0"/>
  </r>
  <r>
    <n v="900900754"/>
    <s v="CLINICA VALLE SALUD SAN FERNANDO S.A.S"/>
    <m/>
    <n v="2013559"/>
    <x v="142"/>
    <s v="'2013559', "/>
    <s v="900900754_2013559"/>
    <d v="2022-04-14T00:00:00"/>
    <d v="2022-11-02T00:00:00"/>
    <n v="60000"/>
    <n v="60000"/>
    <m/>
    <m/>
    <m/>
    <m/>
    <x v="5"/>
    <x v="1"/>
    <n v="0"/>
    <m/>
    <s v="DEVOLUCION"/>
    <m/>
    <m/>
    <s v="Devuelta"/>
    <d v="2022-10-14T00:00:00"/>
    <d v="2024-03-06T00:00:00"/>
    <m/>
    <d v="2024-03-26T00:00:00"/>
    <n v="60000"/>
    <n v="0"/>
    <n v="0"/>
    <n v="60000"/>
    <m/>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n v="0"/>
    <m/>
    <n v="60000"/>
    <s v="DEVOLUCION"/>
    <s v="Se sostiene devolucion de la factura, al validar informacion se sigue evidenciando que no hay reporte en la plataforma sismuestras, por favor validar informacion y anexar soportes de sismuestra correspondiente a lo facturado, ya que se anexan soportes de varias tomas en direrentes fechas, se requiere el que esta reportado para esta factura."/>
    <s v="SOPORTE"/>
    <s v="Servicios hospitalarios"/>
    <s v="Hospitalario"/>
    <n v="0"/>
    <n v="60000"/>
    <n v="0"/>
    <n v="0"/>
    <n v="0"/>
    <n v="0"/>
    <n v="0"/>
    <n v="0"/>
    <n v="0"/>
    <n v="0"/>
    <n v="0"/>
    <m/>
    <m/>
    <m/>
    <n v="0"/>
  </r>
  <r>
    <n v="900900754"/>
    <s v="CLINICA VALLE SALUD SAN FERNANDO S.A.S"/>
    <m/>
    <n v="2027534"/>
    <x v="143"/>
    <s v="'2027534', "/>
    <s v="900900754_2027534"/>
    <d v="2021-03-03T00:00:00"/>
    <d v="2024-07-15T00:00:00"/>
    <n v="80000"/>
    <n v="80000"/>
    <m/>
    <m/>
    <m/>
    <m/>
    <x v="5"/>
    <x v="1"/>
    <n v="0"/>
    <m/>
    <m/>
    <m/>
    <m/>
    <s v="Devuelta"/>
    <d v="2024-02-19T00:00:00"/>
    <d v="2024-07-15T00:00:00"/>
    <m/>
    <d v="2024-07-22T00:00:00"/>
    <n v="80000"/>
    <n v="0"/>
    <n v="0"/>
    <n v="80000"/>
    <m/>
    <s v="Se realiza devolucion de la factura, al valor facturado 80.832 no coincide con el valor registrado en los RIPS 80.000 por favor validar y corregir para continuar tramite de la factura. Los RIPS deben tener la misma informacion que la factura, si no es el caso es causan de devolucion."/>
    <n v="0"/>
    <m/>
    <n v="80000"/>
    <s v="DEVOLUCION"/>
    <s v="Se realiza devolucion de la factura, al valor facturado 80.832 no coincide con el valor registrado en los RIPS 80.000 por favor validar y corregir para continuar tramite de la factura. Los RIPS deben tener la misma informacion que la factura, si no es el caso es causan de devolucion."/>
    <s v="SOPORTE"/>
    <s v="Servicios hospitalarios"/>
    <s v="Hospitalario"/>
    <n v="0"/>
    <n v="80000"/>
    <n v="0"/>
    <n v="0"/>
    <n v="0"/>
    <n v="0"/>
    <n v="0"/>
    <n v="0"/>
    <n v="0"/>
    <n v="0"/>
    <n v="0"/>
    <m/>
    <m/>
    <m/>
    <n v="0"/>
  </r>
  <r>
    <n v="900900754"/>
    <s v="CLINICA VALLE SALUD SAN FERNANDO S.A.S"/>
    <m/>
    <n v="2011895"/>
    <x v="144"/>
    <s v="'2011895', "/>
    <s v="900900754_2011895"/>
    <d v="2022-05-14T00:00:00"/>
    <d v="2022-07-11T00:00:00"/>
    <n v="80000"/>
    <n v="80000"/>
    <m/>
    <m/>
    <m/>
    <m/>
    <x v="5"/>
    <x v="1"/>
    <n v="0"/>
    <m/>
    <m/>
    <m/>
    <m/>
    <s v="Devuelta"/>
    <d v="2022-06-30T00:00:00"/>
    <d v="2024-03-06T00:00:00"/>
    <m/>
    <d v="2024-03-26T00:00:00"/>
    <n v="80000"/>
    <n v="0"/>
    <n v="0"/>
    <n v="80000"/>
    <m/>
    <s v="Se sostiene devolucion de la factura, se sigue evidencian el reporte de sismuestra a caja de compensacion comfenalco. debe ser registrado a COMFENALCO EPS DE LA GENTE. "/>
    <n v="0"/>
    <m/>
    <n v="80000"/>
    <s v="DEVOLUCION"/>
    <s v="Se sostiene devolucion de la factura, se sigue evidencian el reporte de sismuestra a caja de compensacion comfenalco. debe ser registrado a COMFENALCO EPS DE LA GENTE. "/>
    <s v="SOPORTE"/>
    <s v="Servicios hospitalarios"/>
    <s v="Hospitalario"/>
    <n v="0"/>
    <n v="80000"/>
    <n v="0"/>
    <n v="0"/>
    <n v="0"/>
    <n v="0"/>
    <n v="0"/>
    <n v="0"/>
    <n v="0"/>
    <n v="0"/>
    <n v="0"/>
    <m/>
    <m/>
    <m/>
    <n v="0"/>
  </r>
  <r>
    <n v="900900754"/>
    <s v="CLINICA VALLE SALUD SAN FERNANDO S.A.S"/>
    <m/>
    <n v="2011150"/>
    <x v="145"/>
    <s v="'2011150', "/>
    <s v="900900754_2011150"/>
    <d v="2022-03-31T00:00:00"/>
    <d v="2022-06-18T00:00:00"/>
    <n v="186340"/>
    <n v="186340"/>
    <m/>
    <m/>
    <m/>
    <m/>
    <x v="7"/>
    <x v="1"/>
    <n v="0"/>
    <m/>
    <m/>
    <m/>
    <m/>
    <s v="Devuelta"/>
    <d v="2022-05-16T00:00:00"/>
    <d v="2024-10-01T00:00:00"/>
    <m/>
    <d v="2024-10-12T00:00:00"/>
    <n v="186340"/>
    <n v="0"/>
    <n v="0"/>
    <n v="186340"/>
    <m/>
    <s v="Se sostiene devolucion de la factura, al validar soportes no se evidencia factura ni detalle de cargos, no es posible realizar auditoria de la cuenta. Una vez subsanada la devolucion la factura queda sujeta a auditoria integral de la cuenta."/>
    <n v="0"/>
    <m/>
    <n v="186340"/>
    <s v="DEVOLUCION"/>
    <s v="Se sostiene devolucion de la factura, al validar soportes no se evidencia factura ni detalle de cargos, no es posible realizar auditoria de la cuenta. Una vez subsanada la devolucion la factura queda sujeta a auditoria integral de la cuenta."/>
    <s v="SOPORTE"/>
    <s v="NULL"/>
    <s v="Ambulatorio"/>
    <n v="0"/>
    <n v="186340"/>
    <n v="0"/>
    <n v="0"/>
    <n v="0"/>
    <n v="0"/>
    <n v="0"/>
    <n v="0"/>
    <n v="0"/>
    <n v="0"/>
    <n v="0"/>
    <m/>
    <m/>
    <m/>
    <n v="0"/>
  </r>
  <r>
    <n v="900900754"/>
    <s v="CLINICA VALLE SALUD SAN FERNANDO S.A.S"/>
    <m/>
    <n v="2016680"/>
    <x v="146"/>
    <s v="'2016680', "/>
    <s v="900900754_2016680"/>
    <d v="2022-05-03T00:00:00"/>
    <d v="2023-01-10T00:00:00"/>
    <n v="280000"/>
    <n v="280000"/>
    <m/>
    <m/>
    <m/>
    <m/>
    <x v="7"/>
    <x v="1"/>
    <n v="0"/>
    <m/>
    <m/>
    <m/>
    <m/>
    <s v="Devuelta"/>
    <d v="2023-01-06T00:00:00"/>
    <d v="2024-09-02T00:00:00"/>
    <m/>
    <d v="2024-10-04T00:00:00"/>
    <n v="280000"/>
    <n v="0"/>
    <n v="0"/>
    <n v="280000"/>
    <m/>
    <s v="Se sostiene devolucion de la factura, de acuerdo a la respuesta emitida por la IPS se valida soporte por soporte identificando la misma causal, anexan soporte donde esta la formula  medica, orden del medicamento, evolucion medica y la hoja de drogas, en este ultimo soporte se evidencia que el dia 29/04/22 a las 8:00 am administran al paciente ensure clinical 1.5kcal/ml x 50 500ml administrado por dahyana ramirez, cantidas 1  luego el 02/05/2022 a las 3:00 pm administran al paciente ensure clinical 1.5kcal/ml x 50 500ml administrado por hector carvajal. Se validan demas soportes y no se evidencia los 6 ensure adminsitrados que faltan. Se le reitera a la IPS que se solicitan los soportes completos para poder darle tramite a la factura."/>
    <n v="0"/>
    <m/>
    <n v="280000"/>
    <s v="DEVOLUCION"/>
    <s v="Se sostiene devolucion de la factura, de acuerdo a la respuesta emitida por la IPS se valida soporte por soporte identificando la misma causal, anexan soporte donde esta la formula  medica, orden del medicamento, evolucion medica y la hoja de drogas, en este ultimo soporte se evidencia que el dia 29/04/22 a las 8:00 am administran al paciente ensure clinical 1.5kcal/ml x 50 500ml administrado por dahyana ramirez, cantidas 1  luego el 02/05/2022 a las 3:00 pm administran al paciente ensure clinical 1.5kcal/ml x 50 500ml administrado por hector carvajal. Se validan demas soportes y no se evidencia los 6 ensure adminsitrados que faltan. Se le reitera a la IPS que se solicitan los soportes completos para poder darle tramite a la factura."/>
    <s v="SOPORTE"/>
    <s v="Servicios hospitalarios"/>
    <s v="Hospitalario"/>
    <n v="0"/>
    <n v="280000"/>
    <n v="0"/>
    <n v="0"/>
    <n v="0"/>
    <n v="0"/>
    <n v="0"/>
    <n v="0"/>
    <n v="0"/>
    <n v="0"/>
    <n v="0"/>
    <m/>
    <m/>
    <m/>
    <n v="0"/>
  </r>
  <r>
    <n v="900900754"/>
    <s v="CLINICA VALLE SALUD SAN FERNANDO S.A.S"/>
    <m/>
    <n v="2016779"/>
    <x v="147"/>
    <s v="'2016779', "/>
    <s v="900900754_2016779"/>
    <d v="2022-04-10T00:00:00"/>
    <d v="2023-01-13T00:00:00"/>
    <n v="443200"/>
    <n v="443200"/>
    <m/>
    <m/>
    <m/>
    <m/>
    <x v="5"/>
    <x v="1"/>
    <n v="0"/>
    <m/>
    <m/>
    <m/>
    <m/>
    <s v="Devuelta"/>
    <d v="2023-01-10T00:00:00"/>
    <d v="2024-03-15T00:00:00"/>
    <m/>
    <d v="2024-03-20T00:00:00"/>
    <n v="443200"/>
    <n v="0"/>
    <n v="0"/>
    <n v="443200"/>
    <m/>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n v="0"/>
    <m/>
    <n v="443200"/>
    <s v="DEVOLUCION"/>
    <s v="Se sostiene devolucion de la factura, se le indico a la IPS claramente que facturan 8 glucernas, asi mismo reportan en MIPRES 2.0 pero cuendo se validar en soporte solo hay 6 dosis administradas: al validar informacion de acuerdo a la respuesta emitida por la IPS, se revisa soporte por soporte radicado en el palicativo donde encontramos: 1.SOPORTE DE EVOLUCION MEDICA  2.HOJA DE GASTOS CASO No 39019 CON FECHAS DE INICIO DEL 01/04/2022 A 10/04/2022 CON TODA LA ADMINISTRACION DE MEDICAMENTOS REALIZADOS AL PACIENTE. 3. SE IDENTIFICA SEGUN SOPORTES QUE AL PACIENTE CC 6036742 YOFRE PRADO SE LE ADMINISTRAN EL ALMIENTO 140109 GLUCERNA 1.5 X1LITRO LOS SIGUIENTRES DIAS: *01/04/2022 11:57 1 LITRO ADMINISTRADO POR ADRIANA ABELARDE *04/04/2022 12:00 1 LITRO ADMINISTRADO POR HECTOR CARVAJAL *05/04/2022 12:000 1 LITRO ADMINISTRADO POR DAHYANA RAMIREZ *08/04/2022 12:00 1 LITRO  ADMINISTRADO POR JANNY RIASCOS  * 09/04/2022 12:00 1 LITRO ADMINISTRADO POR JANNY RIASCOS *09/04/2022 18:50 1 LITRO ADMINISTRADO POR ANGIE VALENCIA *10/04/2022 12:00 1 LITRO ADMINISTRADO POR HECTOR CARVAJAL   Se evidencian 7 administraciones no 8 por favor validar ya que no hay mas soportes y no soportan las 8 administraciones. "/>
    <s v="SOPORTE"/>
    <s v="Servicios hospitalarios"/>
    <s v="Hospitalario"/>
    <n v="0"/>
    <n v="443200"/>
    <n v="0"/>
    <n v="0"/>
    <n v="0"/>
    <n v="0"/>
    <n v="0"/>
    <n v="0"/>
    <n v="0"/>
    <n v="0"/>
    <n v="0"/>
    <m/>
    <m/>
    <m/>
    <n v="0"/>
  </r>
  <r>
    <n v="900900754"/>
    <s v="CLINICA VALLE SALUD SAN FERNANDO S.A.S"/>
    <m/>
    <n v="2010555"/>
    <x v="148"/>
    <s v="'2010555', "/>
    <s v="900900754_2010555"/>
    <d v="2022-04-07T00:00:00"/>
    <d v="2022-04-07T00:00:00"/>
    <n v="26568631"/>
    <n v="26568631"/>
    <m/>
    <m/>
    <m/>
    <m/>
    <x v="5"/>
    <x v="1"/>
    <n v="0"/>
    <m/>
    <m/>
    <m/>
    <m/>
    <s v="Devuelta"/>
    <d v="2022-04-05T00:00:00"/>
    <d v="2024-04-05T00:00:00"/>
    <m/>
    <d v="2024-04-18T00:00:00"/>
    <n v="26568631"/>
    <n v="0"/>
    <n v="0"/>
    <n v="26568631"/>
    <m/>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No adjuntan soportes de las imagenes prequirurgicas. FACTURA SUJETA A AUDITORIA"/>
    <n v="0"/>
    <m/>
    <n v="26568631"/>
    <s v="DEVOLUCION"/>
    <s v="Se sostiene devolucion de la factura, no cuenta con autorizacion para los servicios facturados, por favor validar con el area encargada para autorizacion final de la cuenta, se le recuerda a la IPS que los codigos de autorizacion alfanumericos como lo indica claramente los correos enviados por EPS COMFENALCO no son validos para facturacion final del egreso del paciente. No adjuntan soportes de las imagenes prequirurgicas. FACTURA SUJETA A AUDITORIA"/>
    <s v="SOPORTE"/>
    <s v="Servicios hospitalarios"/>
    <s v="Hospitalario"/>
    <n v="0"/>
    <n v="26568631"/>
    <n v="0"/>
    <n v="0"/>
    <n v="0"/>
    <n v="0"/>
    <n v="0"/>
    <n v="0"/>
    <n v="0"/>
    <n v="0"/>
    <n v="0"/>
    <m/>
    <m/>
    <m/>
    <n v="0"/>
  </r>
  <r>
    <n v="900900754"/>
    <s v="CLINICA VALLE SALUD SAN FERNANDO S.A.S"/>
    <m/>
    <n v="2011210"/>
    <x v="149"/>
    <s v="'2011210', "/>
    <s v="900900754_2011210"/>
    <d v="2022-05-04T00:00:00"/>
    <d v="2022-11-12T00:00:00"/>
    <n v="194530793"/>
    <n v="194530793"/>
    <m/>
    <m/>
    <m/>
    <m/>
    <x v="5"/>
    <x v="1"/>
    <n v="0"/>
    <m/>
    <m/>
    <m/>
    <m/>
    <s v="Devuelta"/>
    <d v="2022-05-18T00:00:00"/>
    <d v="2024-11-01T00:00:00"/>
    <m/>
    <d v="2024-11-18T00:00:00"/>
    <n v="194530793"/>
    <n v="0"/>
    <n v="0"/>
    <n v="194530793"/>
    <m/>
    <s v="Se sostiene devolucion de la factura, de acuerdo a la respuesta emitida por la IPS se le informa que deben de presentar los siguientes soportes para poder realizar la auditoria de la cuenta: 1. Paciente quien ingresa remitido en contexto de accidente de transito, por lo cual deben de presentar soporte de factura y detalle de cargos dirigida a la aseguradora que corresponda (adres o aseguradora soat en caso de que cuente con poliza) 2.  Factura y detalle de cargos del consumo en la otra entidad donde supero el tope soat (en este caso como indica la carta tope soat soportada deben de adjuntar factura y detalle de cargos de lo consumino en la clinica colombia) Se solicita a la IPS radicar soportes completos para poder realizar auditoria integral de la factura. Una vez subsanada la devolucion la factura queda sujeta a auditoria integral. "/>
    <n v="0"/>
    <m/>
    <n v="194530793"/>
    <s v="DEVOLUCION"/>
    <s v="Se sostiene devolucion de la factura, de acuerdo a la respuesta emitida por la IPS se le informa que deben de presentar los siguientes soportes para poder realizar la auditoria de la cuenta: 1. Paciente quien ingresa remitido en contexto de accidente de transito, por lo cual deben de presentar soporte de factura y detalle de cargos dirigida a la aseguradora que corresponda (adres o aseguradora soat en caso de que cuente con poliza) 2.  Factura y detalle de cargos del consumo en la otra entidad donde supero el tope soat (en este caso como indica la carta tope soat soportada deben de adjuntar factura y detalle de cargos de lo consumino en la clinica colombia) Se solicita a la IPS radicar soportes completos para poder realizar auditoria integral de la factura. Una vez subsanada la devolucion la factura queda sujeta a auditoria integral. "/>
    <s v="SOPORTE"/>
    <n v="0"/>
    <n v="0"/>
    <n v="0"/>
    <n v="194530793"/>
    <n v="0"/>
    <n v="0"/>
    <n v="0"/>
    <n v="0"/>
    <n v="0"/>
    <n v="0"/>
    <n v="0"/>
    <n v="0"/>
    <n v="0"/>
    <m/>
    <m/>
    <m/>
    <n v="0"/>
  </r>
  <r>
    <n v="900900754"/>
    <s v="CLINICA VALLE SALUD SAN FERNANDO S.A.S"/>
    <m/>
    <n v="209136"/>
    <x v="150"/>
    <s v="'209136', "/>
    <s v="900900754_209136"/>
    <d v="2022-01-15T00:00:00"/>
    <d v="2022-01-15T00:00:00"/>
    <n v="15966150"/>
    <n v="15966150"/>
    <m/>
    <m/>
    <m/>
    <m/>
    <x v="5"/>
    <x v="1"/>
    <n v="0"/>
    <m/>
    <m/>
    <m/>
    <m/>
    <s v="Para cargar RIPS o soportes"/>
    <d v="2022-01-08T00:00:00"/>
    <m/>
    <m/>
    <m/>
    <n v="15966150"/>
    <n v="0"/>
    <n v="0"/>
    <n v="0"/>
    <m/>
    <m/>
    <n v="0"/>
    <m/>
    <n v="15966150"/>
    <s v="DEVOLUCION"/>
    <s v="SE DEVUELVE FACTURA ACCIDENTE SOAT DEBEN DE GESTIONAR LA CER TIFICACION TOPE SOAT DE SEGUROS MUNDIAL PARA PODER DAR TRAME PAGO POR EPS CON SUPERACION TOPE.NO HAY AUTORIZACION PARA EL SERVICIO . OBJECION MEDICA DRA MAIBER 102 Amputación dedo dedos de pie (incluye 1 a 2). Facturan 2 Honorarios Cirujan 18 NOV Soportan amputación del segundo metatarsiano izquier Se objeta el valor de un Honorario Cirujano NO facturable  cups incluye  2 dedos  sólo soportan 1 metatarsiano. 323    TTO QX QUEMADURAS NOV 23 NO SOPORTADO.Apósito vaC corto dres FACT 2 S 1 NOV 18 308 Estudio tinciones no soportado. ntercNSULTA ESP NOV 26.Consulta Preanestésica NOV 27 SIN SOPORTE. MILENA                                                     "/>
    <s v="SOAT"/>
    <s v="NULL"/>
    <s v="Ambulatorio"/>
    <n v="0"/>
    <n v="15966150"/>
    <n v="0"/>
    <n v="0"/>
    <n v="0"/>
    <n v="0"/>
    <n v="0"/>
    <n v="0"/>
    <n v="0"/>
    <n v="0"/>
    <n v="0"/>
    <m/>
    <m/>
    <m/>
    <n v="0"/>
  </r>
  <r>
    <n v="900900754"/>
    <s v="CLINICA VALLE SALUD SAN FERNANDO S.A.S"/>
    <m/>
    <n v="202080"/>
    <x v="151"/>
    <s v="'202080', "/>
    <s v="900900754_202080"/>
    <d v="2020-10-29T00:00:00"/>
    <d v="2020-12-11T00:00:00"/>
    <n v="16855886"/>
    <n v="16855886"/>
    <m/>
    <m/>
    <m/>
    <m/>
    <x v="5"/>
    <x v="1"/>
    <n v="0"/>
    <m/>
    <m/>
    <m/>
    <m/>
    <s v="Para cargar RIPS o soportes"/>
    <d v="2020-12-01T00:00:00"/>
    <m/>
    <m/>
    <m/>
    <n v="16855886"/>
    <n v="0"/>
    <n v="0"/>
    <n v="0"/>
    <m/>
    <m/>
    <n v="0"/>
    <m/>
    <n v="16855886"/>
    <s v="DEVOLUCION"/>
    <s v="SE DEVUELVE FACTURA SOAT, NO CUENTA SON SOPORTES REQUERIDOS FACTURA NO TIENE AUTORIZACION; FAVOR SOLICITAR A LA CAP     SE ADJUNTA LISTA DE CHEQUEO, SOPORTES PENDIENTES DE LA FACTURA PARA CONTINUAR CON PROCESO DE PAGO.  GLADYS V.                                                                                                                                                                                                                                                                                                                                                                                                                                                                                                           "/>
    <s v="SOAT"/>
    <s v="NULL"/>
    <s v="Ambulatorio"/>
    <n v="0"/>
    <n v="16855886"/>
    <n v="0"/>
    <n v="0"/>
    <n v="0"/>
    <n v="0"/>
    <n v="0"/>
    <n v="0"/>
    <n v="0"/>
    <n v="0"/>
    <n v="0"/>
    <m/>
    <m/>
    <m/>
    <n v="0"/>
  </r>
  <r>
    <n v="900900754"/>
    <s v="CLINICA VALLE SALUD SAN FERNANDO S.A.S"/>
    <m/>
    <n v="2010623"/>
    <x v="152"/>
    <s v="'2010623', "/>
    <s v="900900754_2010623"/>
    <d v="2022-03-20T00:00:00"/>
    <d v="2022-11-12T00:00:00"/>
    <n v="46970346"/>
    <n v="46970346"/>
    <m/>
    <m/>
    <m/>
    <m/>
    <x v="5"/>
    <x v="1"/>
    <n v="0"/>
    <m/>
    <m/>
    <m/>
    <m/>
    <s v="Para cargar RIPS o soportes"/>
    <d v="2022-04-12T00:00:00"/>
    <m/>
    <m/>
    <m/>
    <n v="46970346"/>
    <n v="0"/>
    <n v="0"/>
    <n v="0"/>
    <m/>
    <m/>
    <n v="0"/>
    <m/>
    <n v="46970346"/>
    <s v="DEVOLUCION"/>
    <s v="MIGRACION: SOAT_DEVOLUCION DE FACTURA CON SOPORTES COMPLETOS: 1.NO SEEVIDENCIA AUTORIZACION PARA LOS SERVICIOS FACTURAD 2.PRESENTAR CARTA DE AGOTAMIENTO DE POLIZA SOAT KEVIN YALANDA"/>
    <s v="SOAT"/>
    <s v="NULL"/>
    <s v="Ambulatorio"/>
    <n v="0"/>
    <n v="46970346"/>
    <n v="0"/>
    <n v="0"/>
    <n v="0"/>
    <n v="0"/>
    <n v="0"/>
    <n v="0"/>
    <n v="0"/>
    <n v="0"/>
    <n v="0"/>
    <m/>
    <m/>
    <m/>
    <n v="0"/>
  </r>
  <r>
    <n v="900900754"/>
    <s v="CLINICA VALLE SALUD SAN FERNANDO S.A.S"/>
    <m/>
    <n v="110662"/>
    <x v="153"/>
    <s v="'110662', "/>
    <s v="900900754_110662"/>
    <d v="2017-10-10T00:00:00"/>
    <d v="2019-02-12T00:00:00"/>
    <n v="217000"/>
    <n v="151900"/>
    <m/>
    <m/>
    <m/>
    <m/>
    <x v="8"/>
    <x v="2"/>
    <n v="0"/>
    <m/>
    <m/>
    <m/>
    <m/>
    <m/>
    <m/>
    <m/>
    <m/>
    <m/>
    <n v="0"/>
    <n v="0"/>
    <n v="0"/>
    <n v="0"/>
    <m/>
    <m/>
    <n v="0"/>
    <m/>
    <n v="0"/>
    <m/>
    <m/>
    <m/>
    <m/>
    <m/>
    <n v="0"/>
    <n v="0"/>
    <n v="151900"/>
    <n v="0"/>
    <n v="0"/>
    <n v="0"/>
    <n v="0"/>
    <n v="0"/>
    <n v="0"/>
    <n v="0"/>
    <n v="0"/>
    <m/>
    <m/>
    <m/>
    <n v="0"/>
  </r>
  <r>
    <n v="900900754"/>
    <s v="CLINICA VALLE SALUD SAN FERNANDO S.A.S"/>
    <m/>
    <n v="105774"/>
    <x v="154"/>
    <s v="'105774', "/>
    <s v="900900754_105774"/>
    <d v="2017-10-14T00:00:00"/>
    <d v="2018-08-14T00:00:00"/>
    <n v="1001100"/>
    <n v="266705"/>
    <m/>
    <m/>
    <m/>
    <m/>
    <x v="8"/>
    <x v="2"/>
    <n v="0"/>
    <m/>
    <m/>
    <m/>
    <m/>
    <m/>
    <m/>
    <m/>
    <m/>
    <m/>
    <n v="0"/>
    <n v="0"/>
    <n v="0"/>
    <n v="0"/>
    <m/>
    <m/>
    <n v="0"/>
    <m/>
    <n v="0"/>
    <m/>
    <m/>
    <m/>
    <m/>
    <m/>
    <n v="0"/>
    <n v="0"/>
    <n v="266705"/>
    <n v="0"/>
    <n v="0"/>
    <n v="0"/>
    <n v="0"/>
    <n v="0"/>
    <n v="0"/>
    <n v="0"/>
    <n v="0"/>
    <m/>
    <m/>
    <m/>
    <n v="0"/>
  </r>
  <r>
    <n v="900900754"/>
    <s v="CLINICA VALLE SALUD SAN FERNANDO S.A.S"/>
    <m/>
    <n v="110420"/>
    <x v="155"/>
    <s v="'110420', "/>
    <s v="900900754_110420"/>
    <d v="2019-01-03T00:00:00"/>
    <d v="2019-02-12T00:00:00"/>
    <n v="1647260"/>
    <n v="1153082"/>
    <m/>
    <m/>
    <m/>
    <m/>
    <x v="8"/>
    <x v="2"/>
    <n v="0"/>
    <m/>
    <m/>
    <m/>
    <m/>
    <m/>
    <m/>
    <m/>
    <m/>
    <m/>
    <n v="0"/>
    <n v="0"/>
    <n v="0"/>
    <n v="0"/>
    <m/>
    <m/>
    <n v="0"/>
    <m/>
    <n v="0"/>
    <m/>
    <m/>
    <m/>
    <m/>
    <m/>
    <n v="0"/>
    <n v="0"/>
    <n v="1153082"/>
    <n v="0"/>
    <n v="0"/>
    <n v="0"/>
    <n v="0"/>
    <n v="0"/>
    <n v="0"/>
    <n v="0"/>
    <n v="0"/>
    <m/>
    <m/>
    <m/>
    <n v="0"/>
  </r>
  <r>
    <n v="900900754"/>
    <s v="CLINICA VALLE SALUD SAN FERNANDO S.A.S"/>
    <m/>
    <n v="203697"/>
    <x v="156"/>
    <s v="'203697', "/>
    <s v="900900754_203697"/>
    <d v="2020-10-29T00:00:00"/>
    <d v="2021-03-19T00:00:00"/>
    <n v="2827360"/>
    <n v="2827360"/>
    <m/>
    <m/>
    <m/>
    <m/>
    <x v="8"/>
    <x v="2"/>
    <n v="0"/>
    <m/>
    <m/>
    <m/>
    <m/>
    <m/>
    <m/>
    <m/>
    <m/>
    <m/>
    <n v="0"/>
    <n v="0"/>
    <n v="0"/>
    <n v="0"/>
    <m/>
    <m/>
    <n v="0"/>
    <m/>
    <n v="0"/>
    <m/>
    <m/>
    <m/>
    <m/>
    <m/>
    <n v="0"/>
    <n v="0"/>
    <n v="2827360"/>
    <n v="0"/>
    <n v="0"/>
    <n v="0"/>
    <n v="0"/>
    <n v="0"/>
    <n v="0"/>
    <n v="0"/>
    <n v="0"/>
    <m/>
    <m/>
    <m/>
    <n v="0"/>
  </r>
  <r>
    <n v="900900754"/>
    <s v="CLINICA VALLE SALUD SAN FERNANDO S.A.S"/>
    <m/>
    <n v="2080"/>
    <x v="157"/>
    <s v="'2080', "/>
    <s v="900900754_2080"/>
    <d v="2020-06-01T00:00:00"/>
    <d v="2020-09-16T00:00:00"/>
    <n v="4693102"/>
    <n v="3285171"/>
    <m/>
    <m/>
    <m/>
    <m/>
    <x v="8"/>
    <x v="2"/>
    <n v="0"/>
    <m/>
    <m/>
    <m/>
    <m/>
    <m/>
    <m/>
    <m/>
    <m/>
    <m/>
    <n v="0"/>
    <n v="0"/>
    <n v="0"/>
    <n v="0"/>
    <m/>
    <m/>
    <n v="0"/>
    <m/>
    <n v="0"/>
    <m/>
    <m/>
    <m/>
    <m/>
    <m/>
    <n v="0"/>
    <n v="0"/>
    <n v="3285171"/>
    <n v="0"/>
    <n v="0"/>
    <n v="0"/>
    <n v="0"/>
    <n v="0"/>
    <n v="0"/>
    <n v="0"/>
    <n v="0"/>
    <m/>
    <m/>
    <m/>
    <n v="0"/>
  </r>
  <r>
    <n v="900900754"/>
    <s v="CLINICA VALLE SALUD SAN FERNANDO S.A.S"/>
    <m/>
    <n v="110673"/>
    <x v="158"/>
    <s v="'110673', "/>
    <s v="900900754_110673"/>
    <d v="2019-01-22T00:00:00"/>
    <d v="2019-02-12T00:00:00"/>
    <n v="4858684"/>
    <n v="3401079"/>
    <m/>
    <m/>
    <m/>
    <m/>
    <x v="8"/>
    <x v="2"/>
    <n v="0"/>
    <m/>
    <m/>
    <m/>
    <m/>
    <m/>
    <m/>
    <m/>
    <m/>
    <m/>
    <n v="0"/>
    <n v="0"/>
    <n v="0"/>
    <n v="0"/>
    <m/>
    <m/>
    <n v="0"/>
    <m/>
    <n v="0"/>
    <m/>
    <m/>
    <m/>
    <m/>
    <m/>
    <n v="0"/>
    <n v="0"/>
    <n v="3401079"/>
    <n v="0"/>
    <n v="0"/>
    <n v="0"/>
    <n v="0"/>
    <n v="0"/>
    <n v="0"/>
    <n v="0"/>
    <n v="0"/>
    <m/>
    <m/>
    <m/>
    <n v="0"/>
  </r>
  <r>
    <n v="900900754"/>
    <s v="CLINICA VALLE SALUD SAN FERNANDO S.A.S"/>
    <m/>
    <n v="103633"/>
    <x v="159"/>
    <s v="'103633', "/>
    <s v="900900754_103633"/>
    <d v="2017-07-26T00:00:00"/>
    <d v="2018-04-02T00:00:00"/>
    <n v="5487835"/>
    <n v="3841484"/>
    <m/>
    <m/>
    <m/>
    <m/>
    <x v="8"/>
    <x v="2"/>
    <n v="0"/>
    <m/>
    <m/>
    <m/>
    <m/>
    <m/>
    <m/>
    <m/>
    <m/>
    <m/>
    <n v="0"/>
    <n v="0"/>
    <n v="0"/>
    <n v="0"/>
    <m/>
    <m/>
    <n v="0"/>
    <m/>
    <n v="0"/>
    <m/>
    <m/>
    <m/>
    <m/>
    <m/>
    <n v="0"/>
    <n v="0"/>
    <n v="3841484"/>
    <n v="0"/>
    <n v="0"/>
    <n v="0"/>
    <n v="0"/>
    <n v="0"/>
    <n v="0"/>
    <n v="0"/>
    <n v="0"/>
    <m/>
    <m/>
    <m/>
    <n v="0"/>
  </r>
  <r>
    <n v="900900754"/>
    <s v="CLINICA VALLE SALUD SAN FERNANDO S.A.S"/>
    <m/>
    <n v="109730"/>
    <x v="160"/>
    <s v="'109730', "/>
    <s v="900900754_109730"/>
    <d v="2018-10-17T00:00:00"/>
    <d v="2019-02-12T00:00:00"/>
    <n v="7901823"/>
    <n v="5531276"/>
    <m/>
    <m/>
    <m/>
    <m/>
    <x v="8"/>
    <x v="2"/>
    <n v="0"/>
    <m/>
    <m/>
    <m/>
    <m/>
    <m/>
    <m/>
    <m/>
    <m/>
    <m/>
    <n v="0"/>
    <n v="0"/>
    <n v="0"/>
    <n v="0"/>
    <m/>
    <m/>
    <n v="0"/>
    <m/>
    <n v="0"/>
    <m/>
    <m/>
    <m/>
    <m/>
    <m/>
    <n v="0"/>
    <n v="0"/>
    <n v="5531276"/>
    <n v="0"/>
    <n v="0"/>
    <n v="0"/>
    <n v="0"/>
    <n v="0"/>
    <n v="0"/>
    <n v="0"/>
    <n v="0"/>
    <m/>
    <m/>
    <m/>
    <n v="0"/>
  </r>
  <r>
    <n v="900900754"/>
    <s v="CLINICA VALLE SALUD SAN FERNANDO S.A.S"/>
    <m/>
    <n v="109332"/>
    <x v="161"/>
    <s v="'109332', "/>
    <s v="900900754_109332"/>
    <d v="2018-09-19T00:00:00"/>
    <d v="2018-11-14T00:00:00"/>
    <n v="10181220"/>
    <n v="7126854"/>
    <m/>
    <m/>
    <m/>
    <m/>
    <x v="8"/>
    <x v="2"/>
    <n v="0"/>
    <m/>
    <m/>
    <m/>
    <m/>
    <m/>
    <m/>
    <m/>
    <m/>
    <m/>
    <n v="0"/>
    <n v="0"/>
    <n v="0"/>
    <n v="0"/>
    <m/>
    <m/>
    <n v="0"/>
    <m/>
    <n v="0"/>
    <m/>
    <m/>
    <m/>
    <m/>
    <m/>
    <n v="0"/>
    <n v="0"/>
    <n v="7126854"/>
    <n v="0"/>
    <n v="0"/>
    <n v="0"/>
    <n v="0"/>
    <n v="0"/>
    <n v="0"/>
    <n v="0"/>
    <n v="0"/>
    <m/>
    <m/>
    <m/>
    <n v="0"/>
  </r>
  <r>
    <n v="900900754"/>
    <s v="CLINICA VALLE SALUD SAN FERNANDO S.A.S"/>
    <m/>
    <n v="100621"/>
    <x v="162"/>
    <s v="'100621', "/>
    <s v="900900754_100621"/>
    <d v="2017-10-18T00:00:00"/>
    <d v="2018-01-12T00:00:00"/>
    <n v="11580627"/>
    <n v="8106439"/>
    <m/>
    <m/>
    <m/>
    <m/>
    <x v="8"/>
    <x v="2"/>
    <n v="0"/>
    <m/>
    <m/>
    <m/>
    <m/>
    <m/>
    <m/>
    <m/>
    <m/>
    <m/>
    <n v="0"/>
    <n v="0"/>
    <n v="0"/>
    <n v="0"/>
    <m/>
    <m/>
    <n v="0"/>
    <m/>
    <n v="0"/>
    <m/>
    <m/>
    <m/>
    <m/>
    <m/>
    <n v="0"/>
    <n v="0"/>
    <n v="8106439"/>
    <n v="0"/>
    <n v="0"/>
    <n v="0"/>
    <n v="0"/>
    <n v="0"/>
    <n v="0"/>
    <n v="0"/>
    <n v="0"/>
    <m/>
    <m/>
    <m/>
    <n v="0"/>
  </r>
  <r>
    <n v="900900754"/>
    <s v="CLINICA VALLE SALUD SAN FERNANDO S.A.S"/>
    <m/>
    <n v="207498"/>
    <x v="163"/>
    <s v="'207498', "/>
    <s v="900900754_207498"/>
    <d v="2020-10-31T00:00:00"/>
    <d v="2021-10-01T00:00:00"/>
    <n v="8414332"/>
    <n v="8414332"/>
    <m/>
    <m/>
    <m/>
    <m/>
    <x v="8"/>
    <x v="2"/>
    <n v="0"/>
    <m/>
    <m/>
    <m/>
    <m/>
    <m/>
    <m/>
    <m/>
    <m/>
    <m/>
    <n v="0"/>
    <n v="0"/>
    <n v="0"/>
    <n v="0"/>
    <m/>
    <m/>
    <n v="0"/>
    <m/>
    <n v="0"/>
    <m/>
    <m/>
    <m/>
    <m/>
    <m/>
    <n v="0"/>
    <n v="0"/>
    <n v="8414332"/>
    <n v="0"/>
    <n v="0"/>
    <n v="0"/>
    <n v="0"/>
    <n v="0"/>
    <n v="0"/>
    <n v="0"/>
    <n v="0"/>
    <m/>
    <m/>
    <m/>
    <n v="0"/>
  </r>
  <r>
    <n v="900900754"/>
    <s v="CLINICA VALLE SALUD SAN FERNANDO S.A.S"/>
    <m/>
    <n v="101217"/>
    <x v="164"/>
    <s v="'101217', "/>
    <s v="900900754_101217"/>
    <d v="2017-10-05T00:00:00"/>
    <d v="2018-01-12T00:00:00"/>
    <n v="15649734"/>
    <n v="10954814"/>
    <m/>
    <m/>
    <m/>
    <m/>
    <x v="8"/>
    <x v="2"/>
    <n v="0"/>
    <m/>
    <m/>
    <m/>
    <m/>
    <m/>
    <m/>
    <m/>
    <m/>
    <m/>
    <n v="0"/>
    <n v="0"/>
    <n v="0"/>
    <n v="0"/>
    <m/>
    <m/>
    <n v="0"/>
    <m/>
    <n v="0"/>
    <m/>
    <m/>
    <m/>
    <m/>
    <m/>
    <n v="0"/>
    <n v="0"/>
    <n v="10954814"/>
    <n v="0"/>
    <n v="0"/>
    <n v="0"/>
    <n v="0"/>
    <n v="0"/>
    <n v="0"/>
    <n v="0"/>
    <n v="0"/>
    <m/>
    <m/>
    <m/>
    <n v="0"/>
  </r>
  <r>
    <n v="900900754"/>
    <s v="CLINICA VALLE SALUD SAN FERNANDO S.A.S"/>
    <m/>
    <n v="109047"/>
    <x v="165"/>
    <s v="'109047', "/>
    <s v="900900754_109047"/>
    <d v="2018-07-09T00:00:00"/>
    <d v="2018-11-16T00:00:00"/>
    <n v="19847916"/>
    <n v="13331271"/>
    <m/>
    <m/>
    <m/>
    <m/>
    <x v="8"/>
    <x v="2"/>
    <n v="0"/>
    <m/>
    <m/>
    <m/>
    <m/>
    <m/>
    <m/>
    <m/>
    <m/>
    <m/>
    <n v="0"/>
    <n v="0"/>
    <n v="0"/>
    <n v="0"/>
    <m/>
    <m/>
    <n v="0"/>
    <m/>
    <n v="0"/>
    <m/>
    <m/>
    <m/>
    <m/>
    <m/>
    <n v="0"/>
    <n v="0"/>
    <n v="13331271"/>
    <n v="0"/>
    <n v="0"/>
    <n v="0"/>
    <n v="0"/>
    <n v="0"/>
    <n v="0"/>
    <n v="0"/>
    <n v="0"/>
    <m/>
    <m/>
    <m/>
    <n v="0"/>
  </r>
  <r>
    <n v="900900754"/>
    <s v="CLINICA VALLE SALUD SAN FERNANDO S.A.S"/>
    <m/>
    <n v="207322"/>
    <x v="166"/>
    <s v="'207322', "/>
    <s v="900900754_207322"/>
    <d v="2021-06-19T00:00:00"/>
    <d v="2021-09-14T00:00:00"/>
    <n v="47108468"/>
    <n v="47108468"/>
    <m/>
    <m/>
    <m/>
    <m/>
    <x v="8"/>
    <x v="2"/>
    <n v="0"/>
    <m/>
    <m/>
    <m/>
    <m/>
    <m/>
    <m/>
    <m/>
    <m/>
    <m/>
    <n v="0"/>
    <n v="0"/>
    <n v="0"/>
    <n v="0"/>
    <m/>
    <m/>
    <n v="0"/>
    <m/>
    <n v="0"/>
    <m/>
    <m/>
    <m/>
    <m/>
    <m/>
    <n v="0"/>
    <n v="0"/>
    <n v="47108468"/>
    <n v="0"/>
    <n v="0"/>
    <n v="0"/>
    <n v="0"/>
    <n v="0"/>
    <n v="0"/>
    <n v="0"/>
    <n v="0"/>
    <m/>
    <m/>
    <m/>
    <n v="0"/>
  </r>
  <r>
    <n v="900900754"/>
    <s v="CLINICA VALLE SALUD SAN FERNANDO S.A.S"/>
    <m/>
    <n v="2010588"/>
    <x v="167"/>
    <s v="'2010588', "/>
    <s v="900900754_2010588"/>
    <d v="2022-03-12T00:00:00"/>
    <d v="2022-11-12T00:00:00"/>
    <n v="19467626"/>
    <n v="19467626"/>
    <m/>
    <m/>
    <m/>
    <m/>
    <x v="9"/>
    <x v="3"/>
    <n v="19333316"/>
    <n v="1222230528"/>
    <m/>
    <m/>
    <m/>
    <s v="Finalizada"/>
    <d v="2022-04-09T00:00:00"/>
    <d v="2022-11-12T00:00:00"/>
    <d v="2023-05-18T00:00:00"/>
    <m/>
    <n v="19467626"/>
    <n v="0"/>
    <n v="134310"/>
    <n v="0"/>
    <m/>
    <m/>
    <n v="0"/>
    <m/>
    <n v="0"/>
    <m/>
    <m/>
    <m/>
    <m/>
    <m/>
    <n v="0"/>
    <n v="0"/>
    <n v="0"/>
    <n v="0"/>
    <n v="0"/>
    <n v="0"/>
    <n v="19467626"/>
    <n v="0"/>
    <n v="0"/>
    <n v="0"/>
    <n v="0"/>
    <m/>
    <m/>
    <m/>
    <n v="0"/>
  </r>
  <r>
    <n v="900900754"/>
    <s v="CLINICA VALLE SALUD SAN FERNANDO S.A.S"/>
    <m/>
    <n v="2014079"/>
    <x v="168"/>
    <s v="'2014079', "/>
    <s v="900900754_2014079"/>
    <d v="2022-08-09T00:00:00"/>
    <d v="2022-12-16T00:00:00"/>
    <n v="3150000"/>
    <n v="3150000"/>
    <m/>
    <m/>
    <m/>
    <m/>
    <x v="4"/>
    <x v="3"/>
    <n v="3150000"/>
    <n v="1222230611"/>
    <m/>
    <m/>
    <m/>
    <s v="Finalizada"/>
    <d v="2022-10-26T00:00:00"/>
    <d v="2022-12-16T00:00:00"/>
    <d v="2022-12-16T00:00:00"/>
    <m/>
    <n v="3150000"/>
    <n v="0"/>
    <n v="0"/>
    <n v="0"/>
    <m/>
    <m/>
    <n v="0"/>
    <m/>
    <n v="0"/>
    <m/>
    <m/>
    <m/>
    <m/>
    <m/>
    <n v="0"/>
    <n v="0"/>
    <n v="0"/>
    <n v="0"/>
    <n v="0"/>
    <n v="0"/>
    <n v="3150000"/>
    <n v="0"/>
    <n v="0"/>
    <n v="0"/>
    <n v="0"/>
    <m/>
    <m/>
    <m/>
    <n v="0"/>
  </r>
  <r>
    <n v="900900754"/>
    <s v="CLINICA VALLE SALUD SAN FERNANDO S.A.S"/>
    <m/>
    <n v="2014141"/>
    <x v="169"/>
    <s v="'2014141', "/>
    <s v="900900754_2014141"/>
    <d v="2021-06-19T00:00:00"/>
    <d v="2022-12-16T00:00:00"/>
    <n v="325000"/>
    <n v="325000"/>
    <m/>
    <m/>
    <m/>
    <m/>
    <x v="4"/>
    <x v="3"/>
    <n v="325000"/>
    <n v="1222230612"/>
    <m/>
    <m/>
    <m/>
    <s v="Finalizada"/>
    <d v="2022-10-28T00:00:00"/>
    <d v="2022-12-16T00:00:00"/>
    <d v="2022-12-16T00:00:00"/>
    <m/>
    <n v="325000"/>
    <n v="0"/>
    <n v="0"/>
    <n v="0"/>
    <m/>
    <m/>
    <n v="0"/>
    <m/>
    <n v="0"/>
    <m/>
    <m/>
    <m/>
    <m/>
    <m/>
    <n v="0"/>
    <n v="0"/>
    <n v="0"/>
    <n v="0"/>
    <n v="0"/>
    <n v="0"/>
    <n v="325000"/>
    <n v="0"/>
    <n v="0"/>
    <n v="0"/>
    <n v="0"/>
    <m/>
    <m/>
    <m/>
    <n v="0"/>
  </r>
  <r>
    <n v="900900754"/>
    <s v="CLINICA VALLE SALUD SAN FERNANDO S.A.S"/>
    <m/>
    <n v="2017379"/>
    <x v="170"/>
    <s v="'2017379', "/>
    <s v="900900754_2017379"/>
    <d v="2023-04-20T00:00:00"/>
    <d v="2023-04-20T00:00:00"/>
    <n v="210000"/>
    <n v="210000"/>
    <m/>
    <m/>
    <m/>
    <m/>
    <x v="4"/>
    <x v="3"/>
    <n v="210000"/>
    <n v="1222281467"/>
    <m/>
    <m/>
    <m/>
    <s v="Finalizada"/>
    <d v="2023-01-20T00:00:00"/>
    <d v="2023-04-20T00:00:00"/>
    <d v="2023-04-20T00:00:00"/>
    <m/>
    <n v="210000"/>
    <n v="0"/>
    <n v="0"/>
    <n v="0"/>
    <m/>
    <m/>
    <n v="0"/>
    <m/>
    <n v="0"/>
    <m/>
    <m/>
    <m/>
    <m/>
    <m/>
    <n v="0"/>
    <n v="0"/>
    <n v="0"/>
    <n v="0"/>
    <n v="0"/>
    <n v="0"/>
    <n v="210000"/>
    <n v="0"/>
    <n v="0"/>
    <n v="0"/>
    <n v="0"/>
    <m/>
    <m/>
    <m/>
    <n v="0"/>
  </r>
  <r>
    <n v="900900754"/>
    <s v="CLINICA VALLE SALUD SAN FERNANDO S.A.S"/>
    <m/>
    <n v="2019818"/>
    <x v="171"/>
    <s v="'2019818', "/>
    <s v="900900754_2019818"/>
    <d v="2022-05-11T00:00:00"/>
    <d v="2023-05-20T00:00:00"/>
    <n v="76890"/>
    <n v="76890"/>
    <m/>
    <m/>
    <m/>
    <m/>
    <x v="4"/>
    <x v="3"/>
    <n v="76890"/>
    <n v="1222281984"/>
    <m/>
    <m/>
    <m/>
    <s v="Finalizada"/>
    <d v="2023-04-25T00:00:00"/>
    <d v="2023-05-20T00:00:00"/>
    <d v="2023-05-20T00:00:00"/>
    <m/>
    <n v="76890"/>
    <n v="0"/>
    <n v="0"/>
    <n v="0"/>
    <m/>
    <m/>
    <n v="0"/>
    <m/>
    <n v="0"/>
    <m/>
    <m/>
    <m/>
    <m/>
    <m/>
    <n v="0"/>
    <n v="0"/>
    <n v="0"/>
    <n v="0"/>
    <n v="0"/>
    <n v="0"/>
    <n v="76890"/>
    <n v="0"/>
    <n v="0"/>
    <n v="0"/>
    <n v="0"/>
    <m/>
    <m/>
    <m/>
    <n v="0"/>
  </r>
  <r>
    <n v="900900754"/>
    <s v="CLINICA VALLE SALUD SAN FERNANDO S.A.S"/>
    <m/>
    <n v="2011019"/>
    <x v="172"/>
    <s v="'2011019', "/>
    <s v="900900754_2011019"/>
    <d v="2022-01-12T00:00:00"/>
    <d v="2022-06-01T00:00:00"/>
    <n v="275812"/>
    <n v="275812"/>
    <m/>
    <m/>
    <m/>
    <m/>
    <x v="4"/>
    <x v="3"/>
    <n v="270296"/>
    <n v="1222452225"/>
    <m/>
    <m/>
    <m/>
    <s v="Finalizada"/>
    <d v="2022-05-06T00:00:00"/>
    <d v="2024-04-01T00:00:00"/>
    <d v="2024-04-24T00:00:00"/>
    <m/>
    <n v="275812"/>
    <n v="0"/>
    <n v="0"/>
    <n v="0"/>
    <m/>
    <m/>
    <n v="5516"/>
    <s v="Claudia Marcela Diaz Perez"/>
    <n v="0"/>
    <m/>
    <m/>
    <m/>
    <m/>
    <m/>
    <n v="0"/>
    <n v="0"/>
    <n v="0"/>
    <n v="0"/>
    <n v="0"/>
    <n v="0"/>
    <n v="275812"/>
    <n v="0"/>
    <n v="0"/>
    <n v="0"/>
    <n v="0"/>
    <m/>
    <m/>
    <m/>
    <n v="0"/>
  </r>
  <r>
    <n v="900900754"/>
    <s v="CLINICA VALLE SALUD SAN FERNANDO S.A.S"/>
    <m/>
    <n v="209568"/>
    <x v="173"/>
    <s v="'209568', "/>
    <s v="900900754_209568"/>
    <d v="2021-12-17T00:00:00"/>
    <d v="2022-02-08T00:00:00"/>
    <n v="27317202"/>
    <n v="27317202"/>
    <m/>
    <m/>
    <m/>
    <m/>
    <x v="4"/>
    <x v="3"/>
    <n v="26770857.960000001"/>
    <n v="1222211001"/>
    <m/>
    <m/>
    <m/>
    <s v="Finalizada"/>
    <d v="2022-02-01T00:00:00"/>
    <d v="2022-02-08T00:00:00"/>
    <d v="2022-02-08T00:00:00"/>
    <m/>
    <n v="27317202"/>
    <n v="0"/>
    <n v="0"/>
    <n v="0"/>
    <m/>
    <m/>
    <n v="0"/>
    <m/>
    <n v="0"/>
    <m/>
    <m/>
    <m/>
    <m/>
    <m/>
    <n v="0"/>
    <n v="0"/>
    <n v="0"/>
    <n v="0"/>
    <n v="0"/>
    <n v="0"/>
    <n v="27317202"/>
    <n v="0"/>
    <n v="0"/>
    <n v="0"/>
    <n v="0"/>
    <m/>
    <m/>
    <m/>
    <n v="0"/>
  </r>
  <r>
    <n v="900900754"/>
    <s v="CLINICA VALLE SALUD SAN FERNANDO S.A.S"/>
    <m/>
    <n v="2021865"/>
    <x v="174"/>
    <s v="'2021865', "/>
    <s v="900900754_2021865"/>
    <d v="2023-05-16T00:00:00"/>
    <d v="2023-11-01T00:00:00"/>
    <n v="1260000"/>
    <n v="1260000"/>
    <m/>
    <m/>
    <m/>
    <m/>
    <x v="4"/>
    <x v="3"/>
    <n v="1234800"/>
    <n v="1222375992"/>
    <m/>
    <m/>
    <m/>
    <s v="Finalizada"/>
    <d v="2023-07-12T00:00:00"/>
    <d v="2023-11-01T00:00:00"/>
    <d v="2024-01-13T00:00:00"/>
    <m/>
    <n v="1260000"/>
    <n v="0"/>
    <n v="0"/>
    <n v="0"/>
    <m/>
    <m/>
    <n v="25200"/>
    <s v="Claudia Marcela Diaz Perez"/>
    <n v="0"/>
    <m/>
    <m/>
    <m/>
    <m/>
    <m/>
    <n v="0"/>
    <n v="0"/>
    <n v="0"/>
    <n v="0"/>
    <n v="0"/>
    <n v="0"/>
    <n v="1260000"/>
    <n v="0"/>
    <n v="0"/>
    <n v="0"/>
    <n v="0"/>
    <m/>
    <m/>
    <m/>
    <n v="0"/>
  </r>
  <r>
    <n v="900900754"/>
    <s v="CLINICA VALLE SALUD SAN FERNANDO S.A.S"/>
    <m/>
    <n v="2030069"/>
    <x v="175"/>
    <s v="'2030069', "/>
    <s v="900900754_2030069"/>
    <d v="2023-09-01T00:00:00"/>
    <d v="2024-07-15T00:00:00"/>
    <n v="1085000"/>
    <n v="1085000"/>
    <m/>
    <m/>
    <m/>
    <m/>
    <x v="4"/>
    <x v="3"/>
    <n v="1063300"/>
    <n v="1222495117"/>
    <m/>
    <m/>
    <m/>
    <s v="Finalizada"/>
    <d v="2024-06-04T00:00:00"/>
    <d v="2024-07-15T00:00:00"/>
    <d v="2024-07-31T00:00:00"/>
    <m/>
    <n v="1085000"/>
    <n v="0"/>
    <n v="0"/>
    <n v="0"/>
    <m/>
    <m/>
    <n v="21700"/>
    <s v="Claudia Marcela Diaz Perez"/>
    <n v="0"/>
    <m/>
    <m/>
    <m/>
    <m/>
    <m/>
    <n v="0"/>
    <n v="0"/>
    <n v="0"/>
    <n v="0"/>
    <n v="0"/>
    <n v="0"/>
    <n v="1085000"/>
    <n v="0"/>
    <n v="0"/>
    <n v="0"/>
    <n v="0"/>
    <m/>
    <m/>
    <m/>
    <n v="0"/>
  </r>
  <r>
    <n v="900900754"/>
    <s v="CLINICA VALLE SALUD SAN FERNANDO S.A.S"/>
    <m/>
    <n v="2030659"/>
    <x v="176"/>
    <s v="'2030659', "/>
    <s v="900900754_2030659"/>
    <d v="2023-06-02T00:00:00"/>
    <d v="2024-09-02T00:00:00"/>
    <n v="700000"/>
    <n v="700000"/>
    <m/>
    <m/>
    <m/>
    <m/>
    <x v="6"/>
    <x v="3"/>
    <n v="686000"/>
    <n v="1222515091"/>
    <m/>
    <m/>
    <m/>
    <s v="Finalizada"/>
    <d v="2024-07-03T00:00:00"/>
    <d v="2024-09-02T00:00:00"/>
    <d v="2024-09-28T00:00:00"/>
    <m/>
    <n v="700000"/>
    <n v="0"/>
    <n v="0"/>
    <n v="0"/>
    <m/>
    <m/>
    <n v="14000"/>
    <s v="Claudia Marcela Diaz Perez"/>
    <n v="0"/>
    <m/>
    <m/>
    <m/>
    <m/>
    <m/>
    <n v="0"/>
    <n v="0"/>
    <n v="0"/>
    <n v="0"/>
    <n v="0"/>
    <n v="0"/>
    <n v="700000"/>
    <n v="0"/>
    <n v="0"/>
    <n v="0"/>
    <n v="0"/>
    <m/>
    <m/>
    <m/>
    <n v="0"/>
  </r>
  <r>
    <n v="900900754"/>
    <s v="CLINICA VALLE SALUD SAN FERNANDO S.A.S"/>
    <m/>
    <n v="2030945"/>
    <x v="177"/>
    <s v="'2030945', "/>
    <s v="900900754_2030945"/>
    <d v="2022-05-09T00:00:00"/>
    <d v="2024-09-04T00:00:00"/>
    <n v="266000"/>
    <n v="266000"/>
    <m/>
    <m/>
    <m/>
    <m/>
    <x v="6"/>
    <x v="3"/>
    <n v="260680"/>
    <n v="1222515090"/>
    <m/>
    <m/>
    <m/>
    <s v="Finalizada"/>
    <d v="2024-07-18T00:00:00"/>
    <d v="2024-09-04T00:00:00"/>
    <d v="2024-09-28T00:00:00"/>
    <m/>
    <n v="266000"/>
    <n v="0"/>
    <n v="0"/>
    <n v="0"/>
    <m/>
    <m/>
    <n v="5320"/>
    <s v="Claudia Marcela Diaz Perez"/>
    <n v="0"/>
    <m/>
    <m/>
    <m/>
    <m/>
    <m/>
    <n v="0"/>
    <n v="0"/>
    <n v="0"/>
    <n v="0"/>
    <n v="0"/>
    <n v="0"/>
    <n v="266000"/>
    <n v="0"/>
    <n v="0"/>
    <n v="0"/>
    <n v="0"/>
    <m/>
    <m/>
    <m/>
    <n v="0"/>
  </r>
  <r>
    <n v="900900754"/>
    <s v="CLINICA VALLE SALUD SAN FERNANDO S.A.S"/>
    <m/>
    <n v="2016679"/>
    <x v="178"/>
    <s v="'2016679', "/>
    <s v="900900754_2016679"/>
    <d v="2023-01-10T00:00:00"/>
    <d v="2023-01-10T00:00:00"/>
    <n v="210000"/>
    <n v="210000"/>
    <m/>
    <m/>
    <m/>
    <m/>
    <x v="4"/>
    <x v="3"/>
    <n v="205800"/>
    <n v="1222515092"/>
    <m/>
    <m/>
    <m/>
    <s v="Finalizada"/>
    <d v="2023-01-06T00:00:00"/>
    <d v="2024-09-02T00:00:00"/>
    <d v="2024-09-28T00:00:00"/>
    <m/>
    <n v="210000"/>
    <n v="0"/>
    <n v="0"/>
    <n v="0"/>
    <m/>
    <m/>
    <n v="4200"/>
    <s v="Claudia Marcela Diaz Perez"/>
    <n v="0"/>
    <m/>
    <m/>
    <m/>
    <m/>
    <m/>
    <n v="0"/>
    <n v="0"/>
    <n v="0"/>
    <n v="0"/>
    <n v="0"/>
    <n v="0"/>
    <n v="210000"/>
    <n v="0"/>
    <n v="0"/>
    <n v="0"/>
    <n v="0"/>
    <m/>
    <m/>
    <m/>
    <n v="0"/>
  </r>
  <r>
    <n v="900900754"/>
    <s v="CLINICA VALLE SALUD SAN FERNANDO S.A.S"/>
    <m/>
    <n v="2013906"/>
    <x v="179"/>
    <s v="'2013906', "/>
    <s v="900900754_2013906"/>
    <d v="2022-02-08T00:00:00"/>
    <d v="2022-11-02T00:00:00"/>
    <n v="80000"/>
    <n v="80000"/>
    <m/>
    <m/>
    <m/>
    <m/>
    <x v="2"/>
    <x v="4"/>
    <n v="80000"/>
    <n v="1222230521"/>
    <s v="ESTADO DOS"/>
    <s v="DEVOLUCION CUENTAS"/>
    <s v="SOLICITAR IMAGEN"/>
    <s v="Finalizada"/>
    <d v="2022-10-21T00:00:00"/>
    <d v="2022-11-02T00:00:00"/>
    <d v="2022-11-02T00:00:00"/>
    <m/>
    <n v="80000"/>
    <n v="0"/>
    <n v="0"/>
    <n v="0"/>
    <m/>
    <m/>
    <n v="0"/>
    <m/>
    <n v="0"/>
    <m/>
    <m/>
    <m/>
    <m/>
    <m/>
    <n v="0"/>
    <n v="0"/>
    <n v="0"/>
    <n v="0"/>
    <n v="0"/>
    <n v="0"/>
    <n v="0"/>
    <n v="0"/>
    <n v="80000"/>
    <n v="0"/>
    <n v="0"/>
    <m/>
    <m/>
    <m/>
    <n v="0"/>
  </r>
  <r>
    <n v="900900754"/>
    <s v="CLINICA VALLE SALUD SAN FERNANDO S.A.S"/>
    <m/>
    <n v="2011873"/>
    <x v="180"/>
    <s v="'2011873', "/>
    <s v="900900754_2011873"/>
    <d v="2022-01-29T00:00:00"/>
    <d v="2022-07-11T00:00:00"/>
    <n v="80000"/>
    <n v="80000"/>
    <m/>
    <m/>
    <m/>
    <m/>
    <x v="4"/>
    <x v="4"/>
    <n v="80000"/>
    <n v="1222437811"/>
    <s v="ESTADO DOS"/>
    <s v="RADICADO A LA ADRES"/>
    <n v="0"/>
    <s v="Finalizada"/>
    <d v="2022-06-30T00:00:00"/>
    <d v="2024-04-01T00:00:00"/>
    <d v="2024-04-12T00:00:00"/>
    <m/>
    <n v="80000"/>
    <n v="0"/>
    <n v="0"/>
    <n v="0"/>
    <m/>
    <m/>
    <n v="0"/>
    <s v="Claudia Marcela Diaz Perez"/>
    <n v="0"/>
    <m/>
    <m/>
    <m/>
    <m/>
    <m/>
    <n v="0"/>
    <n v="0"/>
    <n v="0"/>
    <n v="0"/>
    <n v="0"/>
    <n v="0"/>
    <n v="0"/>
    <n v="0"/>
    <n v="80000"/>
    <n v="0"/>
    <n v="0"/>
    <m/>
    <m/>
    <m/>
    <n v="0"/>
  </r>
  <r>
    <n v="900900754"/>
    <s v="CLINICA VALLE SALUD SAN FERNANDO S.A.S"/>
    <m/>
    <n v="202350"/>
    <x v="181"/>
    <s v="'202350', "/>
    <s v="900900754_202350"/>
    <d v="2021-01-09T00:00:00"/>
    <d v="2021-01-09T00:00:00"/>
    <n v="60000"/>
    <n v="60000"/>
    <m/>
    <m/>
    <m/>
    <m/>
    <x v="2"/>
    <x v="4"/>
    <n v="60000"/>
    <n v="1221695949"/>
    <s v="ESTADO DOS"/>
    <s v="DEVOLUCION CUENTAS"/>
    <s v="SOLICITAR IMAGEN"/>
    <s v="Finalizada"/>
    <d v="2020-12-21T00:00:00"/>
    <d v="2021-01-13T00:00:00"/>
    <d v="2021-01-13T00:00:00"/>
    <m/>
    <n v="60000"/>
    <n v="0"/>
    <n v="0"/>
    <n v="0"/>
    <m/>
    <m/>
    <n v="0"/>
    <m/>
    <n v="0"/>
    <m/>
    <m/>
    <m/>
    <m/>
    <m/>
    <n v="0"/>
    <n v="0"/>
    <n v="0"/>
    <n v="0"/>
    <n v="0"/>
    <n v="0"/>
    <n v="0"/>
    <n v="0"/>
    <n v="60000"/>
    <n v="0"/>
    <n v="0"/>
    <m/>
    <m/>
    <m/>
    <n v="0"/>
  </r>
  <r>
    <n v="900900754"/>
    <s v="CLINICA VALLE SALUD SAN FERNANDO S.A.S"/>
    <m/>
    <n v="202990"/>
    <x v="182"/>
    <s v="'202990', "/>
    <s v="900900754_202990"/>
    <d v="2020-12-01T00:00:00"/>
    <d v="2021-02-02T00:00:00"/>
    <n v="60000"/>
    <n v="60000"/>
    <m/>
    <m/>
    <m/>
    <m/>
    <x v="2"/>
    <x v="4"/>
    <n v="60000"/>
    <n v="1221698071"/>
    <s v="ESTADO DOS"/>
    <s v="DEVOLUCION CUENTAS"/>
    <s v="SOLICITAR IMAGEN"/>
    <s v="Finalizada"/>
    <d v="2021-01-25T00:00:00"/>
    <d v="2021-02-03T00:00:00"/>
    <d v="2021-02-03T00:00:00"/>
    <m/>
    <n v="60000"/>
    <n v="0"/>
    <n v="0"/>
    <n v="0"/>
    <m/>
    <m/>
    <n v="0"/>
    <m/>
    <n v="0"/>
    <m/>
    <m/>
    <m/>
    <m/>
    <m/>
    <n v="0"/>
    <n v="0"/>
    <n v="0"/>
    <n v="0"/>
    <n v="0"/>
    <n v="0"/>
    <n v="0"/>
    <n v="0"/>
    <n v="6000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7" cacheId="7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56">
    <pivotField showAll="0"/>
    <pivotField showAll="0"/>
    <pivotField showAll="0"/>
    <pivotField showAll="0"/>
    <pivotField dataField="1" showAll="0">
      <items count="184">
        <item x="162"/>
        <item x="164"/>
        <item x="159"/>
        <item x="154"/>
        <item x="165"/>
        <item x="161"/>
        <item x="160"/>
        <item x="2"/>
        <item x="3"/>
        <item x="155"/>
        <item x="153"/>
        <item x="158"/>
        <item x="1"/>
        <item x="0"/>
        <item x="111"/>
        <item x="23"/>
        <item x="139"/>
        <item x="148"/>
        <item x="167"/>
        <item x="131"/>
        <item x="123"/>
        <item x="152"/>
        <item x="136"/>
        <item x="127"/>
        <item x="11"/>
        <item x="172"/>
        <item x="102"/>
        <item x="145"/>
        <item x="134"/>
        <item x="149"/>
        <item x="141"/>
        <item x="140"/>
        <item x="128"/>
        <item x="130"/>
        <item x="180"/>
        <item x="144"/>
        <item x="121"/>
        <item x="87"/>
        <item x="110"/>
        <item x="53"/>
        <item x="73"/>
        <item x="64"/>
        <item x="56"/>
        <item x="75"/>
        <item x="135"/>
        <item x="120"/>
        <item x="133"/>
        <item x="81"/>
        <item x="76"/>
        <item x="22"/>
        <item x="70"/>
        <item x="137"/>
        <item x="113"/>
        <item x="142"/>
        <item x="8"/>
        <item x="4"/>
        <item x="69"/>
        <item x="83"/>
        <item x="77"/>
        <item x="179"/>
        <item x="91"/>
        <item x="168"/>
        <item x="169"/>
        <item x="107"/>
        <item x="138"/>
        <item x="50"/>
        <item x="32"/>
        <item x="36"/>
        <item x="21"/>
        <item x="96"/>
        <item x="84"/>
        <item x="178"/>
        <item x="146"/>
        <item x="33"/>
        <item x="95"/>
        <item x="147"/>
        <item x="93"/>
        <item x="94"/>
        <item x="92"/>
        <item x="20"/>
        <item x="27"/>
        <item x="16"/>
        <item x="5"/>
        <item x="85"/>
        <item x="88"/>
        <item x="89"/>
        <item x="13"/>
        <item x="9"/>
        <item x="170"/>
        <item x="108"/>
        <item x="118"/>
        <item x="117"/>
        <item x="116"/>
        <item x="171"/>
        <item x="132"/>
        <item x="28"/>
        <item x="151"/>
        <item x="72"/>
        <item x="174"/>
        <item x="61"/>
        <item x="82"/>
        <item x="112"/>
        <item x="181"/>
        <item x="6"/>
        <item x="63"/>
        <item x="78"/>
        <item x="68"/>
        <item x="46"/>
        <item x="51"/>
        <item x="38"/>
        <item x="74"/>
        <item x="58"/>
        <item x="66"/>
        <item x="109"/>
        <item x="59"/>
        <item x="65"/>
        <item x="52"/>
        <item x="45"/>
        <item x="31"/>
        <item x="39"/>
        <item x="40"/>
        <item x="34"/>
        <item x="143"/>
        <item x="55"/>
        <item x="67"/>
        <item x="18"/>
        <item x="10"/>
        <item x="47"/>
        <item x="43"/>
        <item x="29"/>
        <item x="54"/>
        <item x="79"/>
        <item x="57"/>
        <item x="37"/>
        <item x="24"/>
        <item x="71"/>
        <item x="100"/>
        <item x="182"/>
        <item x="30"/>
        <item x="80"/>
        <item x="175"/>
        <item x="176"/>
        <item x="105"/>
        <item x="62"/>
        <item x="48"/>
        <item x="25"/>
        <item x="15"/>
        <item x="42"/>
        <item x="177"/>
        <item x="14"/>
        <item x="156"/>
        <item x="99"/>
        <item x="86"/>
        <item x="35"/>
        <item x="60"/>
        <item x="101"/>
        <item x="126"/>
        <item x="103"/>
        <item x="125"/>
        <item x="97"/>
        <item x="115"/>
        <item x="129"/>
        <item x="19"/>
        <item x="7"/>
        <item x="44"/>
        <item x="49"/>
        <item x="26"/>
        <item x="12"/>
        <item x="106"/>
        <item x="104"/>
        <item x="98"/>
        <item x="90"/>
        <item x="122"/>
        <item x="166"/>
        <item x="163"/>
        <item x="119"/>
        <item x="157"/>
        <item x="41"/>
        <item x="150"/>
        <item x="17"/>
        <item x="124"/>
        <item x="173"/>
        <item x="114"/>
        <item t="default"/>
      </items>
    </pivotField>
    <pivotField showAll="0"/>
    <pivotField showAll="0"/>
    <pivotField numFmtId="14" showAll="0"/>
    <pivotField numFmtId="14" showAll="0"/>
    <pivotField numFmtId="172" showAll="0"/>
    <pivotField dataField="1" numFmtId="172" showAll="0"/>
    <pivotField showAll="0"/>
    <pivotField showAll="0"/>
    <pivotField showAll="0"/>
    <pivotField showAll="0"/>
    <pivotField showAll="0">
      <items count="11">
        <item x="1"/>
        <item x="0"/>
        <item x="2"/>
        <item x="3"/>
        <item x="5"/>
        <item x="7"/>
        <item x="8"/>
        <item x="4"/>
        <item x="9"/>
        <item x="6"/>
        <item t="default"/>
      </items>
    </pivotField>
    <pivotField axis="axisRow" showAll="0">
      <items count="6">
        <item x="0"/>
        <item x="1"/>
        <item x="2"/>
        <item x="3"/>
        <item x="4"/>
        <item t="default"/>
      </items>
    </pivotField>
    <pivotField numFmtId="172" showAll="0"/>
    <pivotField showAll="0"/>
    <pivotField showAll="0"/>
    <pivotField showAll="0"/>
    <pivotField showAll="0"/>
    <pivotField showAll="0"/>
    <pivotField showAll="0"/>
    <pivotField showAll="0"/>
    <pivotField showAll="0"/>
    <pivotField showAll="0"/>
    <pivotField numFmtId="172" showAll="0"/>
    <pivotField numFmtId="172" showAll="0"/>
    <pivotField numFmtId="172" showAll="0"/>
    <pivotField numFmtId="172" showAll="0"/>
    <pivotField showAll="0"/>
    <pivotField showAll="0"/>
    <pivotField numFmtId="172" showAll="0"/>
    <pivotField showAll="0"/>
    <pivotField numFmtId="172" showAll="0"/>
    <pivotField showAll="0"/>
    <pivotField showAll="0"/>
    <pivotField showAll="0"/>
    <pivotField showAll="0"/>
    <pivotField showAll="0"/>
    <pivotField numFmtId="172" showAll="0"/>
    <pivotField numFmtId="172" showAll="0"/>
    <pivotField numFmtId="172" showAll="0"/>
    <pivotField numFmtId="172" showAll="0"/>
    <pivotField numFmtId="172" showAll="0"/>
    <pivotField numFmtId="172" showAll="0"/>
    <pivotField numFmtId="172" showAll="0"/>
    <pivotField numFmtId="172" showAll="0"/>
    <pivotField numFmtId="172" showAll="0"/>
    <pivotField numFmtId="172" showAll="0"/>
    <pivotField numFmtId="172" showAll="0"/>
    <pivotField showAll="0"/>
    <pivotField showAll="0"/>
    <pivotField showAll="0"/>
    <pivotField numFmtId="172" showAll="0"/>
  </pivotFields>
  <rowFields count="1">
    <field x="16"/>
  </rowFields>
  <rowItems count="6">
    <i>
      <x/>
    </i>
    <i>
      <x v="1"/>
    </i>
    <i>
      <x v="2"/>
    </i>
    <i>
      <x v="3"/>
    </i>
    <i>
      <x v="4"/>
    </i>
    <i t="grand">
      <x/>
    </i>
  </rowItems>
  <colFields count="1">
    <field x="-2"/>
  </colFields>
  <colItems count="2">
    <i>
      <x/>
    </i>
    <i i="1">
      <x v="1"/>
    </i>
  </colItems>
  <dataFields count="2">
    <dataField name="Cuenta de FACT" fld="4" subtotal="count" baseField="0" baseItem="0"/>
    <dataField name="Suma de IPS Saldo Factura"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5"/>
  <sheetViews>
    <sheetView topLeftCell="E168" workbookViewId="0">
      <selection activeCell="J185" sqref="J185"/>
    </sheetView>
  </sheetViews>
  <sheetFormatPr baseColWidth="10" defaultColWidth="8.7265625" defaultRowHeight="12.5" x14ac:dyDescent="0.25"/>
  <cols>
    <col min="1" max="1" width="10.26953125" customWidth="1"/>
    <col min="2" max="2" width="33.54296875" customWidth="1"/>
    <col min="3" max="3" width="14.81640625" customWidth="1"/>
    <col min="4" max="4" width="71.26953125" customWidth="1"/>
    <col min="5" max="5" width="10.7265625" customWidth="1"/>
    <col min="6" max="6" width="8.26953125" customWidth="1"/>
    <col min="7" max="7" width="23.81640625" customWidth="1"/>
    <col min="8" max="8" width="15.81640625" customWidth="1"/>
    <col min="9" max="9" width="13.81640625" customWidth="1"/>
    <col min="10" max="10" width="12.1796875" customWidth="1"/>
    <col min="11" max="11" width="12.26953125" customWidth="1"/>
    <col min="12" max="12" width="25.26953125" customWidth="1"/>
  </cols>
  <sheetData>
    <row r="1" spans="1:12" x14ac:dyDescent="0.25">
      <c r="A1" t="s">
        <v>0</v>
      </c>
      <c r="B1" t="s">
        <v>1</v>
      </c>
      <c r="C1" t="s">
        <v>2</v>
      </c>
      <c r="D1" t="s">
        <v>3</v>
      </c>
      <c r="E1" t="s">
        <v>4</v>
      </c>
      <c r="F1" t="s">
        <v>5</v>
      </c>
      <c r="G1" s="1" t="s">
        <v>6</v>
      </c>
      <c r="H1" s="1" t="s">
        <v>7</v>
      </c>
      <c r="I1" s="2" t="s">
        <v>8</v>
      </c>
      <c r="J1" s="2" t="s">
        <v>9</v>
      </c>
      <c r="K1" s="3" t="s">
        <v>10</v>
      </c>
      <c r="L1" t="s">
        <v>11</v>
      </c>
    </row>
    <row r="2" spans="1:12" x14ac:dyDescent="0.25">
      <c r="A2" t="s">
        <v>12</v>
      </c>
      <c r="B2" t="s">
        <v>13</v>
      </c>
      <c r="C2" t="s">
        <v>14</v>
      </c>
      <c r="D2" t="s">
        <v>15</v>
      </c>
      <c r="E2" t="s">
        <v>16</v>
      </c>
      <c r="F2" t="s">
        <v>17</v>
      </c>
      <c r="G2" s="1">
        <v>43945</v>
      </c>
      <c r="H2" s="1">
        <v>44440</v>
      </c>
      <c r="I2" s="2">
        <v>18867</v>
      </c>
      <c r="J2" s="2">
        <v>18867</v>
      </c>
      <c r="K2" s="3">
        <v>1096</v>
      </c>
    </row>
    <row r="3" spans="1:12" x14ac:dyDescent="0.25">
      <c r="A3" t="s">
        <v>12</v>
      </c>
      <c r="B3" t="s">
        <v>13</v>
      </c>
      <c r="C3" t="s">
        <v>14</v>
      </c>
      <c r="D3" t="s">
        <v>15</v>
      </c>
      <c r="E3" t="s">
        <v>18</v>
      </c>
      <c r="F3" t="s">
        <v>19</v>
      </c>
      <c r="G3" s="1">
        <v>44358</v>
      </c>
      <c r="H3" s="1">
        <v>44440</v>
      </c>
      <c r="I3" s="2">
        <v>27420</v>
      </c>
      <c r="J3" s="2">
        <v>27420</v>
      </c>
      <c r="K3" s="3">
        <v>1096</v>
      </c>
      <c r="L3" t="s">
        <v>20</v>
      </c>
    </row>
    <row r="4" spans="1:12" x14ac:dyDescent="0.25">
      <c r="A4" t="s">
        <v>12</v>
      </c>
      <c r="B4" t="s">
        <v>13</v>
      </c>
      <c r="C4" t="s">
        <v>14</v>
      </c>
      <c r="D4" t="s">
        <v>15</v>
      </c>
      <c r="E4" t="s">
        <v>21</v>
      </c>
      <c r="F4" t="s">
        <v>22</v>
      </c>
      <c r="G4" s="1">
        <v>44630</v>
      </c>
      <c r="H4" s="1">
        <v>44979</v>
      </c>
      <c r="I4" s="2">
        <v>51260</v>
      </c>
      <c r="J4" s="2">
        <v>51260</v>
      </c>
      <c r="K4" s="3">
        <v>557</v>
      </c>
      <c r="L4" t="s">
        <v>20</v>
      </c>
    </row>
    <row r="5" spans="1:12" x14ac:dyDescent="0.25">
      <c r="A5" t="s">
        <v>12</v>
      </c>
      <c r="B5" t="s">
        <v>13</v>
      </c>
      <c r="C5" t="s">
        <v>14</v>
      </c>
      <c r="D5" t="s">
        <v>15</v>
      </c>
      <c r="E5" t="s">
        <v>23</v>
      </c>
      <c r="F5" t="s">
        <v>24</v>
      </c>
      <c r="G5" s="1">
        <v>44656</v>
      </c>
      <c r="H5" s="1">
        <v>44866</v>
      </c>
      <c r="I5" s="2">
        <v>56000</v>
      </c>
      <c r="J5" s="2">
        <v>56000</v>
      </c>
      <c r="K5" s="3">
        <v>670</v>
      </c>
      <c r="L5" t="s">
        <v>20</v>
      </c>
    </row>
    <row r="6" spans="1:12" x14ac:dyDescent="0.25">
      <c r="A6">
        <v>900900754</v>
      </c>
      <c r="B6" t="s">
        <v>13</v>
      </c>
      <c r="C6" t="s">
        <v>14</v>
      </c>
      <c r="D6" t="s">
        <v>15</v>
      </c>
      <c r="E6" t="s">
        <v>25</v>
      </c>
      <c r="F6" t="s">
        <v>26</v>
      </c>
      <c r="G6" s="1">
        <v>44782</v>
      </c>
      <c r="H6" s="1">
        <v>44867</v>
      </c>
      <c r="I6" s="2">
        <v>60000</v>
      </c>
      <c r="J6" s="2">
        <v>60000</v>
      </c>
      <c r="K6" s="3">
        <v>669</v>
      </c>
      <c r="L6" t="s">
        <v>20</v>
      </c>
    </row>
    <row r="7" spans="1:12" x14ac:dyDescent="0.25">
      <c r="A7" t="s">
        <v>12</v>
      </c>
      <c r="B7" t="s">
        <v>13</v>
      </c>
      <c r="C7" t="s">
        <v>14</v>
      </c>
      <c r="D7" t="s">
        <v>15</v>
      </c>
      <c r="E7" t="s">
        <v>27</v>
      </c>
      <c r="F7" t="s">
        <v>28</v>
      </c>
      <c r="G7" s="1">
        <v>44111</v>
      </c>
      <c r="H7" s="1">
        <v>44205</v>
      </c>
      <c r="I7" s="2">
        <v>60000</v>
      </c>
      <c r="J7" s="2">
        <v>60000</v>
      </c>
      <c r="K7" s="3">
        <v>1331</v>
      </c>
    </row>
    <row r="8" spans="1:12" x14ac:dyDescent="0.25">
      <c r="A8" t="s">
        <v>12</v>
      </c>
      <c r="B8" t="s">
        <v>13</v>
      </c>
      <c r="C8" t="s">
        <v>14</v>
      </c>
      <c r="D8" t="s">
        <v>15</v>
      </c>
      <c r="E8" t="s">
        <v>29</v>
      </c>
      <c r="F8" t="s">
        <v>30</v>
      </c>
      <c r="G8" s="1">
        <v>44773</v>
      </c>
      <c r="H8" s="1">
        <v>45036</v>
      </c>
      <c r="I8" s="2">
        <v>60000</v>
      </c>
      <c r="J8" s="2">
        <v>60000</v>
      </c>
      <c r="K8" s="3">
        <v>500</v>
      </c>
      <c r="L8" t="s">
        <v>20</v>
      </c>
    </row>
    <row r="9" spans="1:12" x14ac:dyDescent="0.25">
      <c r="A9" t="s">
        <v>12</v>
      </c>
      <c r="B9" t="s">
        <v>13</v>
      </c>
      <c r="C9" t="s">
        <v>14</v>
      </c>
      <c r="D9" t="s">
        <v>15</v>
      </c>
      <c r="E9" t="s">
        <v>31</v>
      </c>
      <c r="F9" t="s">
        <v>32</v>
      </c>
      <c r="G9" s="1">
        <v>44665</v>
      </c>
      <c r="H9" s="1">
        <v>44867</v>
      </c>
      <c r="I9" s="2">
        <v>60000</v>
      </c>
      <c r="J9" s="2">
        <v>60000</v>
      </c>
      <c r="K9" s="3">
        <v>669</v>
      </c>
      <c r="L9" t="s">
        <v>20</v>
      </c>
    </row>
    <row r="10" spans="1:12" x14ac:dyDescent="0.25">
      <c r="A10" t="s">
        <v>12</v>
      </c>
      <c r="B10" t="s">
        <v>13</v>
      </c>
      <c r="C10" t="s">
        <v>14</v>
      </c>
      <c r="D10" t="s">
        <v>15</v>
      </c>
      <c r="E10" t="s">
        <v>33</v>
      </c>
      <c r="F10" t="s">
        <v>34</v>
      </c>
      <c r="G10" s="1">
        <v>44166</v>
      </c>
      <c r="H10" s="1">
        <v>44229</v>
      </c>
      <c r="I10" s="2">
        <v>60000</v>
      </c>
      <c r="J10" s="2">
        <v>60000</v>
      </c>
      <c r="K10" s="3">
        <v>1307</v>
      </c>
    </row>
    <row r="11" spans="1:12" x14ac:dyDescent="0.25">
      <c r="A11" t="s">
        <v>12</v>
      </c>
      <c r="B11" t="s">
        <v>13</v>
      </c>
      <c r="C11" t="s">
        <v>14</v>
      </c>
      <c r="D11" t="s">
        <v>15</v>
      </c>
      <c r="E11" t="s">
        <v>35</v>
      </c>
      <c r="F11" t="s">
        <v>36</v>
      </c>
      <c r="G11" s="1">
        <v>44229</v>
      </c>
      <c r="H11" s="1">
        <v>44274</v>
      </c>
      <c r="I11" s="2">
        <v>72876</v>
      </c>
      <c r="J11" s="2">
        <v>72876</v>
      </c>
      <c r="K11" s="3">
        <v>1262</v>
      </c>
      <c r="L11" t="s">
        <v>20</v>
      </c>
    </row>
    <row r="12" spans="1:12" x14ac:dyDescent="0.25">
      <c r="A12" t="s">
        <v>12</v>
      </c>
      <c r="B12" t="s">
        <v>13</v>
      </c>
      <c r="C12" t="s">
        <v>14</v>
      </c>
      <c r="D12" t="s">
        <v>15</v>
      </c>
      <c r="E12" t="s">
        <v>37</v>
      </c>
      <c r="F12" t="s">
        <v>38</v>
      </c>
      <c r="G12" s="1">
        <v>44692</v>
      </c>
      <c r="H12" s="1">
        <v>45066</v>
      </c>
      <c r="I12" s="2">
        <v>76890</v>
      </c>
      <c r="J12" s="2">
        <v>76890</v>
      </c>
      <c r="K12" s="3">
        <v>470</v>
      </c>
      <c r="L12" t="s">
        <v>20</v>
      </c>
    </row>
    <row r="13" spans="1:12" x14ac:dyDescent="0.25">
      <c r="A13" t="s">
        <v>12</v>
      </c>
      <c r="B13" t="s">
        <v>13</v>
      </c>
      <c r="C13" t="s">
        <v>14</v>
      </c>
      <c r="D13" t="s">
        <v>15</v>
      </c>
      <c r="E13" t="s">
        <v>39</v>
      </c>
      <c r="F13" t="s">
        <v>40</v>
      </c>
      <c r="G13" s="1">
        <v>44574</v>
      </c>
      <c r="H13" s="1">
        <v>44867</v>
      </c>
      <c r="I13" s="2">
        <v>80000</v>
      </c>
      <c r="J13" s="2">
        <v>80000</v>
      </c>
      <c r="K13" s="3">
        <v>669</v>
      </c>
      <c r="L13" t="s">
        <v>20</v>
      </c>
    </row>
    <row r="14" spans="1:12" x14ac:dyDescent="0.25">
      <c r="A14" t="s">
        <v>12</v>
      </c>
      <c r="B14" t="s">
        <v>13</v>
      </c>
      <c r="C14" t="s">
        <v>14</v>
      </c>
      <c r="D14" t="s">
        <v>15</v>
      </c>
      <c r="E14" t="s">
        <v>41</v>
      </c>
      <c r="F14" t="s">
        <v>42</v>
      </c>
      <c r="G14" s="1">
        <v>44258</v>
      </c>
      <c r="H14" s="1">
        <v>45488</v>
      </c>
      <c r="I14" s="2">
        <v>80000</v>
      </c>
      <c r="J14" s="2">
        <v>80000</v>
      </c>
      <c r="K14" s="3">
        <v>48</v>
      </c>
      <c r="L14" t="s">
        <v>20</v>
      </c>
    </row>
    <row r="15" spans="1:12" x14ac:dyDescent="0.25">
      <c r="A15" t="s">
        <v>12</v>
      </c>
      <c r="B15" t="s">
        <v>13</v>
      </c>
      <c r="C15" t="s">
        <v>14</v>
      </c>
      <c r="D15" t="s">
        <v>15</v>
      </c>
      <c r="E15" t="s">
        <v>43</v>
      </c>
      <c r="F15" t="s">
        <v>44</v>
      </c>
      <c r="G15" s="1">
        <v>44600</v>
      </c>
      <c r="H15" s="1">
        <v>44867</v>
      </c>
      <c r="I15" s="2">
        <v>80000</v>
      </c>
      <c r="J15" s="2">
        <v>80000</v>
      </c>
      <c r="K15" s="3">
        <v>669</v>
      </c>
      <c r="L15" t="s">
        <v>20</v>
      </c>
    </row>
    <row r="16" spans="1:12" x14ac:dyDescent="0.25">
      <c r="A16" t="s">
        <v>12</v>
      </c>
      <c r="B16" t="s">
        <v>13</v>
      </c>
      <c r="C16" t="s">
        <v>14</v>
      </c>
      <c r="D16" t="s">
        <v>15</v>
      </c>
      <c r="E16" t="s">
        <v>45</v>
      </c>
      <c r="F16" t="s">
        <v>46</v>
      </c>
      <c r="G16" s="1">
        <v>44590</v>
      </c>
      <c r="H16" s="1">
        <v>44753</v>
      </c>
      <c r="I16" s="2">
        <v>80000</v>
      </c>
      <c r="J16" s="2">
        <v>80000</v>
      </c>
      <c r="K16" s="3">
        <v>783</v>
      </c>
      <c r="L16" t="s">
        <v>20</v>
      </c>
    </row>
    <row r="17" spans="1:12" x14ac:dyDescent="0.25">
      <c r="A17" t="s">
        <v>12</v>
      </c>
      <c r="B17" t="s">
        <v>13</v>
      </c>
      <c r="C17" t="s">
        <v>14</v>
      </c>
      <c r="D17" t="s">
        <v>15</v>
      </c>
      <c r="E17" t="s">
        <v>47</v>
      </c>
      <c r="F17" t="s">
        <v>48</v>
      </c>
      <c r="G17" s="1">
        <v>44695</v>
      </c>
      <c r="H17" s="1">
        <v>44753</v>
      </c>
      <c r="I17" s="2">
        <v>80000</v>
      </c>
      <c r="J17" s="2">
        <v>80000</v>
      </c>
      <c r="K17" s="3">
        <v>783</v>
      </c>
      <c r="L17" t="s">
        <v>20</v>
      </c>
    </row>
    <row r="18" spans="1:12" x14ac:dyDescent="0.25">
      <c r="A18" t="s">
        <v>12</v>
      </c>
      <c r="B18" t="s">
        <v>13</v>
      </c>
      <c r="C18" t="s">
        <v>14</v>
      </c>
      <c r="D18" t="s">
        <v>15</v>
      </c>
      <c r="E18" t="s">
        <v>49</v>
      </c>
      <c r="F18" t="s">
        <v>50</v>
      </c>
      <c r="G18" s="1">
        <v>44227</v>
      </c>
      <c r="H18" s="1">
        <v>44378</v>
      </c>
      <c r="I18" s="2">
        <v>80000</v>
      </c>
      <c r="J18" s="2">
        <v>80000</v>
      </c>
      <c r="K18" s="3">
        <v>1158</v>
      </c>
      <c r="L18" t="s">
        <v>20</v>
      </c>
    </row>
    <row r="19" spans="1:12" x14ac:dyDescent="0.25">
      <c r="A19" t="s">
        <v>12</v>
      </c>
      <c r="B19" t="s">
        <v>13</v>
      </c>
      <c r="C19" t="s">
        <v>14</v>
      </c>
      <c r="D19" t="s">
        <v>15</v>
      </c>
      <c r="E19" t="s">
        <v>51</v>
      </c>
      <c r="F19" t="s">
        <v>52</v>
      </c>
      <c r="G19" s="1">
        <v>44719</v>
      </c>
      <c r="H19" s="1">
        <v>45035</v>
      </c>
      <c r="I19" s="2">
        <v>86200</v>
      </c>
      <c r="J19" s="2">
        <v>86200</v>
      </c>
      <c r="K19" s="3">
        <v>501</v>
      </c>
      <c r="L19" t="s">
        <v>20</v>
      </c>
    </row>
    <row r="20" spans="1:12" x14ac:dyDescent="0.25">
      <c r="A20" t="s">
        <v>12</v>
      </c>
      <c r="B20" t="s">
        <v>13</v>
      </c>
      <c r="C20" t="s">
        <v>14</v>
      </c>
      <c r="D20" t="s">
        <v>15</v>
      </c>
      <c r="E20" t="s">
        <v>53</v>
      </c>
      <c r="F20" t="s">
        <v>54</v>
      </c>
      <c r="G20" s="1">
        <v>44166</v>
      </c>
      <c r="H20" s="1">
        <v>44230</v>
      </c>
      <c r="I20" s="2">
        <v>98560</v>
      </c>
      <c r="J20" s="2">
        <v>98560</v>
      </c>
      <c r="K20" s="3">
        <v>1306</v>
      </c>
    </row>
    <row r="21" spans="1:12" x14ac:dyDescent="0.25">
      <c r="A21" t="s">
        <v>12</v>
      </c>
      <c r="B21" t="s">
        <v>13</v>
      </c>
      <c r="C21" t="s">
        <v>14</v>
      </c>
      <c r="D21" t="s">
        <v>15</v>
      </c>
      <c r="E21" t="s">
        <v>55</v>
      </c>
      <c r="F21" t="s">
        <v>56</v>
      </c>
      <c r="G21" s="1">
        <v>44646</v>
      </c>
      <c r="H21" s="1">
        <v>44789</v>
      </c>
      <c r="I21" s="2">
        <v>128000</v>
      </c>
      <c r="J21" s="2">
        <v>128000</v>
      </c>
      <c r="K21" s="3">
        <v>747</v>
      </c>
      <c r="L21" t="s">
        <v>20</v>
      </c>
    </row>
    <row r="22" spans="1:12" x14ac:dyDescent="0.25">
      <c r="A22" t="s">
        <v>12</v>
      </c>
      <c r="B22" t="s">
        <v>13</v>
      </c>
      <c r="C22" t="s">
        <v>14</v>
      </c>
      <c r="D22" t="s">
        <v>15</v>
      </c>
      <c r="E22" t="s">
        <v>57</v>
      </c>
      <c r="F22" t="s">
        <v>58</v>
      </c>
      <c r="G22" s="1">
        <v>44268</v>
      </c>
      <c r="H22" s="1">
        <v>44440</v>
      </c>
      <c r="I22" s="2">
        <v>137782</v>
      </c>
      <c r="J22" s="2">
        <v>137782</v>
      </c>
      <c r="K22" s="3">
        <v>1096</v>
      </c>
      <c r="L22" t="s">
        <v>59</v>
      </c>
    </row>
    <row r="23" spans="1:12" x14ac:dyDescent="0.25">
      <c r="A23" t="s">
        <v>12</v>
      </c>
      <c r="B23" t="s">
        <v>13</v>
      </c>
      <c r="C23" t="s">
        <v>14</v>
      </c>
      <c r="D23" t="s">
        <v>15</v>
      </c>
      <c r="E23" t="s">
        <v>60</v>
      </c>
      <c r="F23" t="s">
        <v>61</v>
      </c>
      <c r="G23" s="1">
        <v>43018</v>
      </c>
      <c r="H23" s="1">
        <v>43508</v>
      </c>
      <c r="I23" s="2">
        <v>217000</v>
      </c>
      <c r="J23" s="2">
        <v>151900</v>
      </c>
      <c r="K23" s="3">
        <v>2028</v>
      </c>
    </row>
    <row r="24" spans="1:12" x14ac:dyDescent="0.25">
      <c r="A24" t="s">
        <v>12</v>
      </c>
      <c r="B24" t="s">
        <v>13</v>
      </c>
      <c r="C24" t="s">
        <v>14</v>
      </c>
      <c r="D24" t="s">
        <v>15</v>
      </c>
      <c r="E24" t="s">
        <v>62</v>
      </c>
      <c r="F24" t="s">
        <v>63</v>
      </c>
      <c r="G24" s="1">
        <v>44720</v>
      </c>
      <c r="H24" s="1">
        <v>44979</v>
      </c>
      <c r="I24" s="2">
        <v>160000</v>
      </c>
      <c r="J24" s="2">
        <v>160000</v>
      </c>
      <c r="K24" s="3">
        <v>557</v>
      </c>
      <c r="L24" t="s">
        <v>20</v>
      </c>
    </row>
    <row r="25" spans="1:12" x14ac:dyDescent="0.25">
      <c r="A25" t="s">
        <v>12</v>
      </c>
      <c r="B25" t="s">
        <v>13</v>
      </c>
      <c r="C25" t="s">
        <v>14</v>
      </c>
      <c r="D25" t="s">
        <v>15</v>
      </c>
      <c r="E25" t="s">
        <v>64</v>
      </c>
      <c r="F25" t="s">
        <v>65</v>
      </c>
      <c r="G25" s="1">
        <v>44695</v>
      </c>
      <c r="H25" s="1">
        <v>44979</v>
      </c>
      <c r="I25" s="2">
        <v>160000</v>
      </c>
      <c r="J25" s="2">
        <v>160000</v>
      </c>
      <c r="K25" s="3">
        <v>557</v>
      </c>
      <c r="L25" t="s">
        <v>20</v>
      </c>
    </row>
    <row r="26" spans="1:12" x14ac:dyDescent="0.25">
      <c r="A26" t="s">
        <v>12</v>
      </c>
      <c r="B26" t="s">
        <v>13</v>
      </c>
      <c r="C26" t="s">
        <v>14</v>
      </c>
      <c r="D26" t="s">
        <v>15</v>
      </c>
      <c r="E26" t="s">
        <v>66</v>
      </c>
      <c r="F26" t="s">
        <v>67</v>
      </c>
      <c r="G26" s="1">
        <v>44245</v>
      </c>
      <c r="H26" s="1">
        <v>44453</v>
      </c>
      <c r="I26" s="2">
        <v>160000</v>
      </c>
      <c r="J26" s="2">
        <v>160000</v>
      </c>
      <c r="K26" s="3">
        <v>1083</v>
      </c>
      <c r="L26" t="s">
        <v>20</v>
      </c>
    </row>
    <row r="27" spans="1:12" x14ac:dyDescent="0.25">
      <c r="A27" t="s">
        <v>12</v>
      </c>
      <c r="B27" t="s">
        <v>13</v>
      </c>
      <c r="C27" t="s">
        <v>14</v>
      </c>
      <c r="D27" t="s">
        <v>15</v>
      </c>
      <c r="E27" t="s">
        <v>68</v>
      </c>
      <c r="F27" t="s">
        <v>69</v>
      </c>
      <c r="G27" s="1">
        <v>44553</v>
      </c>
      <c r="H27" s="1">
        <v>44730</v>
      </c>
      <c r="I27" s="2">
        <v>182436</v>
      </c>
      <c r="J27" s="2">
        <v>182436</v>
      </c>
      <c r="K27" s="3">
        <v>806</v>
      </c>
      <c r="L27" t="s">
        <v>20</v>
      </c>
    </row>
    <row r="28" spans="1:12" x14ac:dyDescent="0.25">
      <c r="A28" t="s">
        <v>12</v>
      </c>
      <c r="B28" t="s">
        <v>13</v>
      </c>
      <c r="C28" t="s">
        <v>14</v>
      </c>
      <c r="D28" t="s">
        <v>15</v>
      </c>
      <c r="E28" t="s">
        <v>70</v>
      </c>
      <c r="F28" t="s">
        <v>71</v>
      </c>
      <c r="G28" s="1">
        <v>44651</v>
      </c>
      <c r="H28" s="1">
        <v>44730</v>
      </c>
      <c r="I28" s="2">
        <v>186340</v>
      </c>
      <c r="J28" s="2">
        <v>186340</v>
      </c>
      <c r="K28" s="3">
        <v>806</v>
      </c>
      <c r="L28" t="s">
        <v>59</v>
      </c>
    </row>
    <row r="29" spans="1:12" x14ac:dyDescent="0.25">
      <c r="A29" t="s">
        <v>12</v>
      </c>
      <c r="B29" t="s">
        <v>13</v>
      </c>
      <c r="C29" t="s">
        <v>14</v>
      </c>
      <c r="D29" t="s">
        <v>15</v>
      </c>
      <c r="E29" t="s">
        <v>72</v>
      </c>
      <c r="F29" t="s">
        <v>73</v>
      </c>
      <c r="G29" s="1">
        <v>44264</v>
      </c>
      <c r="H29" s="1">
        <v>44378</v>
      </c>
      <c r="I29" s="2">
        <v>208100</v>
      </c>
      <c r="J29" s="2">
        <v>208100</v>
      </c>
      <c r="K29" s="3">
        <v>1158</v>
      </c>
      <c r="L29" t="s">
        <v>59</v>
      </c>
    </row>
    <row r="30" spans="1:12" x14ac:dyDescent="0.25">
      <c r="A30" t="s">
        <v>12</v>
      </c>
      <c r="B30" t="s">
        <v>13</v>
      </c>
      <c r="C30" t="s">
        <v>14</v>
      </c>
      <c r="D30" t="s">
        <v>15</v>
      </c>
      <c r="E30" t="s">
        <v>74</v>
      </c>
      <c r="F30" t="s">
        <v>75</v>
      </c>
      <c r="G30" s="1">
        <v>44723</v>
      </c>
      <c r="H30" s="1">
        <v>45036</v>
      </c>
      <c r="I30" s="2">
        <v>210000</v>
      </c>
      <c r="J30" s="2">
        <v>210000</v>
      </c>
      <c r="K30" s="3">
        <v>500</v>
      </c>
      <c r="L30" t="s">
        <v>20</v>
      </c>
    </row>
    <row r="31" spans="1:12" x14ac:dyDescent="0.25">
      <c r="A31" t="s">
        <v>12</v>
      </c>
      <c r="B31" t="s">
        <v>13</v>
      </c>
      <c r="C31" t="s">
        <v>14</v>
      </c>
      <c r="D31" t="s">
        <v>15</v>
      </c>
      <c r="E31" t="s">
        <v>76</v>
      </c>
      <c r="F31" t="s">
        <v>77</v>
      </c>
      <c r="G31" s="1">
        <v>44726</v>
      </c>
      <c r="H31" s="1">
        <v>44936</v>
      </c>
      <c r="I31" s="2">
        <v>210000</v>
      </c>
      <c r="J31" s="2">
        <v>210000</v>
      </c>
      <c r="K31" s="3">
        <v>600</v>
      </c>
      <c r="L31" t="s">
        <v>20</v>
      </c>
    </row>
    <row r="32" spans="1:12" x14ac:dyDescent="0.25">
      <c r="A32" t="s">
        <v>12</v>
      </c>
      <c r="B32" t="s">
        <v>13</v>
      </c>
      <c r="C32" t="s">
        <v>14</v>
      </c>
      <c r="D32" t="s">
        <v>15</v>
      </c>
      <c r="E32" t="s">
        <v>78</v>
      </c>
      <c r="F32" t="s">
        <v>79</v>
      </c>
      <c r="G32" s="1">
        <v>43872</v>
      </c>
      <c r="H32" s="1">
        <v>44440</v>
      </c>
      <c r="I32" s="2">
        <v>230103</v>
      </c>
      <c r="J32" s="2">
        <v>230103</v>
      </c>
      <c r="K32" s="3">
        <v>1096</v>
      </c>
    </row>
    <row r="33" spans="1:12" x14ac:dyDescent="0.25">
      <c r="A33" t="s">
        <v>12</v>
      </c>
      <c r="B33" t="s">
        <v>13</v>
      </c>
      <c r="C33" t="s">
        <v>14</v>
      </c>
      <c r="D33" t="s">
        <v>15</v>
      </c>
      <c r="E33" t="s">
        <v>80</v>
      </c>
      <c r="F33" t="s">
        <v>81</v>
      </c>
      <c r="G33" s="1">
        <v>44456</v>
      </c>
      <c r="H33" s="1">
        <v>44867</v>
      </c>
      <c r="I33" s="2">
        <v>240000</v>
      </c>
      <c r="J33" s="2">
        <v>240000</v>
      </c>
      <c r="K33" s="3">
        <v>669</v>
      </c>
      <c r="L33" t="s">
        <v>59</v>
      </c>
    </row>
    <row r="34" spans="1:12" x14ac:dyDescent="0.25">
      <c r="A34" t="s">
        <v>12</v>
      </c>
      <c r="B34" t="s">
        <v>13</v>
      </c>
      <c r="C34" t="s">
        <v>14</v>
      </c>
      <c r="D34" t="s">
        <v>15</v>
      </c>
      <c r="E34" t="s">
        <v>82</v>
      </c>
      <c r="F34" t="s">
        <v>83</v>
      </c>
      <c r="G34" s="1">
        <v>44690</v>
      </c>
      <c r="H34" s="1">
        <v>45539</v>
      </c>
      <c r="I34" s="2">
        <v>266000</v>
      </c>
      <c r="J34" s="2">
        <v>266000</v>
      </c>
      <c r="K34" s="3">
        <v>-3</v>
      </c>
      <c r="L34" t="s">
        <v>20</v>
      </c>
    </row>
    <row r="35" spans="1:12" x14ac:dyDescent="0.25">
      <c r="A35" t="s">
        <v>12</v>
      </c>
      <c r="B35" t="s">
        <v>13</v>
      </c>
      <c r="C35" t="s">
        <v>14</v>
      </c>
      <c r="D35" t="s">
        <v>15</v>
      </c>
      <c r="E35" t="s">
        <v>84</v>
      </c>
      <c r="F35" t="s">
        <v>85</v>
      </c>
      <c r="G35" s="1">
        <v>43022</v>
      </c>
      <c r="H35" s="1">
        <v>43326</v>
      </c>
      <c r="I35" s="2">
        <v>1001100</v>
      </c>
      <c r="J35" s="2">
        <v>266705</v>
      </c>
      <c r="K35" s="3">
        <v>2210</v>
      </c>
    </row>
    <row r="36" spans="1:12" x14ac:dyDescent="0.25">
      <c r="A36" t="s">
        <v>12</v>
      </c>
      <c r="B36" t="s">
        <v>13</v>
      </c>
      <c r="C36" t="s">
        <v>14</v>
      </c>
      <c r="D36" t="s">
        <v>15</v>
      </c>
      <c r="E36" t="s">
        <v>86</v>
      </c>
      <c r="F36" t="s">
        <v>87</v>
      </c>
      <c r="G36" s="1">
        <v>44371</v>
      </c>
      <c r="H36" s="1">
        <v>45476</v>
      </c>
      <c r="I36" s="2">
        <v>271600</v>
      </c>
      <c r="J36" s="2">
        <v>271600</v>
      </c>
      <c r="K36" s="3">
        <v>60</v>
      </c>
    </row>
    <row r="37" spans="1:12" x14ac:dyDescent="0.25">
      <c r="A37" t="s">
        <v>12</v>
      </c>
      <c r="B37" t="s">
        <v>13</v>
      </c>
      <c r="C37" t="s">
        <v>14</v>
      </c>
      <c r="D37" t="s">
        <v>15</v>
      </c>
      <c r="E37" t="s">
        <v>88</v>
      </c>
      <c r="F37" t="s">
        <v>89</v>
      </c>
      <c r="G37" s="1">
        <v>44665</v>
      </c>
      <c r="H37" s="1">
        <v>44939</v>
      </c>
      <c r="I37" s="2">
        <v>272000</v>
      </c>
      <c r="J37" s="2">
        <v>272000</v>
      </c>
      <c r="K37" s="3">
        <v>597</v>
      </c>
      <c r="L37" t="s">
        <v>20</v>
      </c>
    </row>
    <row r="38" spans="1:12" x14ac:dyDescent="0.25">
      <c r="A38" t="s">
        <v>12</v>
      </c>
      <c r="B38" t="s">
        <v>13</v>
      </c>
      <c r="C38" t="s">
        <v>14</v>
      </c>
      <c r="D38" t="s">
        <v>15</v>
      </c>
      <c r="E38" t="s">
        <v>90</v>
      </c>
      <c r="F38" t="s">
        <v>91</v>
      </c>
      <c r="G38" s="1">
        <v>44573</v>
      </c>
      <c r="H38" s="1">
        <v>44713</v>
      </c>
      <c r="I38" s="2">
        <v>275812</v>
      </c>
      <c r="J38" s="2">
        <v>275812</v>
      </c>
      <c r="K38" s="3">
        <v>823</v>
      </c>
      <c r="L38" t="s">
        <v>59</v>
      </c>
    </row>
    <row r="39" spans="1:12" x14ac:dyDescent="0.25">
      <c r="A39" t="s">
        <v>12</v>
      </c>
      <c r="B39" t="s">
        <v>13</v>
      </c>
      <c r="C39" t="s">
        <v>14</v>
      </c>
      <c r="D39" t="s">
        <v>15</v>
      </c>
      <c r="E39" t="s">
        <v>92</v>
      </c>
      <c r="F39" t="s">
        <v>93</v>
      </c>
      <c r="G39" s="1">
        <v>44684</v>
      </c>
      <c r="H39" s="1">
        <v>44936</v>
      </c>
      <c r="I39" s="2">
        <v>280000</v>
      </c>
      <c r="J39" s="2">
        <v>280000</v>
      </c>
      <c r="K39" s="3">
        <v>600</v>
      </c>
      <c r="L39" t="s">
        <v>20</v>
      </c>
    </row>
    <row r="40" spans="1:12" x14ac:dyDescent="0.25">
      <c r="A40" t="s">
        <v>12</v>
      </c>
      <c r="B40" t="s">
        <v>13</v>
      </c>
      <c r="C40" t="s">
        <v>14</v>
      </c>
      <c r="D40" t="s">
        <v>15</v>
      </c>
      <c r="E40" t="s">
        <v>94</v>
      </c>
      <c r="F40" t="s">
        <v>95</v>
      </c>
      <c r="G40" s="1">
        <v>44552</v>
      </c>
      <c r="H40" s="1">
        <v>44713</v>
      </c>
      <c r="I40" s="2">
        <v>292906</v>
      </c>
      <c r="J40" s="2">
        <v>292906</v>
      </c>
      <c r="K40" s="3">
        <v>823</v>
      </c>
      <c r="L40" t="s">
        <v>20</v>
      </c>
    </row>
    <row r="41" spans="1:12" x14ac:dyDescent="0.25">
      <c r="A41" t="s">
        <v>12</v>
      </c>
      <c r="B41" t="s">
        <v>13</v>
      </c>
      <c r="C41" t="s">
        <v>14</v>
      </c>
      <c r="D41" t="s">
        <v>15</v>
      </c>
      <c r="E41" t="s">
        <v>96</v>
      </c>
      <c r="F41" t="s">
        <v>97</v>
      </c>
      <c r="G41" s="1">
        <v>43775</v>
      </c>
      <c r="H41" s="1">
        <v>44440</v>
      </c>
      <c r="I41" s="2">
        <v>295640</v>
      </c>
      <c r="J41" s="2">
        <v>295640</v>
      </c>
      <c r="K41" s="3">
        <v>1096</v>
      </c>
    </row>
    <row r="42" spans="1:12" x14ac:dyDescent="0.25">
      <c r="A42" t="s">
        <v>12</v>
      </c>
      <c r="B42" t="s">
        <v>13</v>
      </c>
      <c r="C42" t="s">
        <v>14</v>
      </c>
      <c r="D42" t="s">
        <v>15</v>
      </c>
      <c r="E42" t="s">
        <v>98</v>
      </c>
      <c r="F42" t="s">
        <v>99</v>
      </c>
      <c r="G42" s="1">
        <v>44366</v>
      </c>
      <c r="H42" s="1">
        <v>44911</v>
      </c>
      <c r="I42" s="2">
        <v>325000</v>
      </c>
      <c r="J42" s="2">
        <v>325000</v>
      </c>
      <c r="K42" s="3">
        <v>625</v>
      </c>
      <c r="L42" t="s">
        <v>20</v>
      </c>
    </row>
    <row r="43" spans="1:12" x14ac:dyDescent="0.25">
      <c r="A43" t="s">
        <v>12</v>
      </c>
      <c r="B43" t="s">
        <v>13</v>
      </c>
      <c r="C43" t="s">
        <v>14</v>
      </c>
      <c r="D43" t="s">
        <v>15</v>
      </c>
      <c r="E43" t="s">
        <v>100</v>
      </c>
      <c r="F43" t="s">
        <v>101</v>
      </c>
      <c r="G43" s="1">
        <v>44195</v>
      </c>
      <c r="H43" s="1">
        <v>44229</v>
      </c>
      <c r="I43" s="2">
        <v>348309</v>
      </c>
      <c r="J43" s="2">
        <v>348309</v>
      </c>
      <c r="K43" s="3">
        <v>1307</v>
      </c>
      <c r="L43" t="s">
        <v>20</v>
      </c>
    </row>
    <row r="44" spans="1:12" x14ac:dyDescent="0.25">
      <c r="A44" t="s">
        <v>12</v>
      </c>
      <c r="B44" t="s">
        <v>13</v>
      </c>
      <c r="C44" t="s">
        <v>14</v>
      </c>
      <c r="D44" t="s">
        <v>15</v>
      </c>
      <c r="E44" t="s">
        <v>102</v>
      </c>
      <c r="F44" t="s">
        <v>103</v>
      </c>
      <c r="G44" s="1">
        <v>44782</v>
      </c>
      <c r="H44" s="1">
        <v>44939</v>
      </c>
      <c r="I44" s="2">
        <v>350000</v>
      </c>
      <c r="J44" s="2">
        <v>350000</v>
      </c>
      <c r="K44" s="3">
        <v>597</v>
      </c>
      <c r="L44" t="s">
        <v>20</v>
      </c>
    </row>
    <row r="45" spans="1:12" x14ac:dyDescent="0.25">
      <c r="A45" t="s">
        <v>12</v>
      </c>
      <c r="B45" t="s">
        <v>13</v>
      </c>
      <c r="C45" t="s">
        <v>14</v>
      </c>
      <c r="D45" t="s">
        <v>15</v>
      </c>
      <c r="E45" t="s">
        <v>104</v>
      </c>
      <c r="F45" t="s">
        <v>105</v>
      </c>
      <c r="G45" s="1">
        <v>44758</v>
      </c>
      <c r="H45" s="1">
        <v>45035</v>
      </c>
      <c r="I45" s="2">
        <v>387540</v>
      </c>
      <c r="J45" s="2">
        <v>382194</v>
      </c>
      <c r="K45" s="3">
        <v>501</v>
      </c>
      <c r="L45" t="s">
        <v>20</v>
      </c>
    </row>
    <row r="46" spans="1:12" x14ac:dyDescent="0.25">
      <c r="A46" t="s">
        <v>12</v>
      </c>
      <c r="B46" t="s">
        <v>13</v>
      </c>
      <c r="C46" t="s">
        <v>14</v>
      </c>
      <c r="D46" t="s">
        <v>15</v>
      </c>
      <c r="E46" t="s">
        <v>106</v>
      </c>
      <c r="F46" t="s">
        <v>107</v>
      </c>
      <c r="G46" s="1">
        <v>44245</v>
      </c>
      <c r="H46" s="1">
        <v>44936</v>
      </c>
      <c r="I46" s="2">
        <v>394240</v>
      </c>
      <c r="J46" s="2">
        <v>394240</v>
      </c>
      <c r="K46" s="3">
        <v>600</v>
      </c>
      <c r="L46" t="s">
        <v>20</v>
      </c>
    </row>
    <row r="47" spans="1:12" x14ac:dyDescent="0.25">
      <c r="A47" t="s">
        <v>12</v>
      </c>
      <c r="B47" t="s">
        <v>13</v>
      </c>
      <c r="C47" t="s">
        <v>14</v>
      </c>
      <c r="D47" t="s">
        <v>15</v>
      </c>
      <c r="E47" t="s">
        <v>108</v>
      </c>
      <c r="F47" t="s">
        <v>109</v>
      </c>
      <c r="G47" s="1">
        <v>44661</v>
      </c>
      <c r="H47" s="1">
        <v>44939</v>
      </c>
      <c r="I47" s="2">
        <v>443200</v>
      </c>
      <c r="J47" s="2">
        <v>443200</v>
      </c>
      <c r="K47" s="3">
        <v>597</v>
      </c>
      <c r="L47" t="s">
        <v>20</v>
      </c>
    </row>
    <row r="48" spans="1:12" x14ac:dyDescent="0.25">
      <c r="A48" t="s">
        <v>12</v>
      </c>
      <c r="B48" t="s">
        <v>13</v>
      </c>
      <c r="C48" t="s">
        <v>14</v>
      </c>
      <c r="D48" t="s">
        <v>15</v>
      </c>
      <c r="E48" t="s">
        <v>110</v>
      </c>
      <c r="F48" t="s">
        <v>111</v>
      </c>
      <c r="G48" s="1">
        <v>45245</v>
      </c>
      <c r="H48" s="1">
        <v>45540</v>
      </c>
      <c r="I48" s="2">
        <v>479708</v>
      </c>
      <c r="J48" s="2">
        <v>479708</v>
      </c>
      <c r="K48" s="3">
        <v>-4</v>
      </c>
      <c r="L48" t="s">
        <v>20</v>
      </c>
    </row>
    <row r="49" spans="1:12" x14ac:dyDescent="0.25">
      <c r="A49" t="s">
        <v>12</v>
      </c>
      <c r="B49" t="s">
        <v>13</v>
      </c>
      <c r="C49" t="s">
        <v>14</v>
      </c>
      <c r="D49" t="s">
        <v>15</v>
      </c>
      <c r="E49" t="s">
        <v>112</v>
      </c>
      <c r="F49" t="s">
        <v>113</v>
      </c>
      <c r="G49" s="1">
        <v>44503</v>
      </c>
      <c r="H49" s="1">
        <v>45540</v>
      </c>
      <c r="I49" s="2">
        <v>507000</v>
      </c>
      <c r="J49" s="2">
        <v>507000</v>
      </c>
      <c r="K49" s="3">
        <v>-4</v>
      </c>
      <c r="L49" t="s">
        <v>20</v>
      </c>
    </row>
    <row r="50" spans="1:12" x14ac:dyDescent="0.25">
      <c r="A50" t="s">
        <v>12</v>
      </c>
      <c r="B50" t="s">
        <v>13</v>
      </c>
      <c r="C50" t="s">
        <v>14</v>
      </c>
      <c r="D50" t="s">
        <v>15</v>
      </c>
      <c r="E50" t="s">
        <v>114</v>
      </c>
      <c r="F50" t="s">
        <v>115</v>
      </c>
      <c r="G50" s="1">
        <v>44683</v>
      </c>
      <c r="H50" s="1">
        <v>44939</v>
      </c>
      <c r="I50" s="2">
        <v>529878</v>
      </c>
      <c r="J50" s="2">
        <v>529878</v>
      </c>
      <c r="K50" s="3">
        <v>597</v>
      </c>
      <c r="L50" t="s">
        <v>59</v>
      </c>
    </row>
    <row r="51" spans="1:12" x14ac:dyDescent="0.25">
      <c r="A51" t="s">
        <v>12</v>
      </c>
      <c r="B51" t="s">
        <v>13</v>
      </c>
      <c r="C51" t="s">
        <v>14</v>
      </c>
      <c r="D51" t="s">
        <v>15</v>
      </c>
      <c r="E51" t="s">
        <v>116</v>
      </c>
      <c r="F51" t="s">
        <v>117</v>
      </c>
      <c r="G51" s="1">
        <v>44839</v>
      </c>
      <c r="H51" s="1">
        <v>44939</v>
      </c>
      <c r="I51" s="2">
        <v>560000</v>
      </c>
      <c r="J51" s="2">
        <v>560000</v>
      </c>
      <c r="K51" s="3">
        <v>597</v>
      </c>
      <c r="L51" t="s">
        <v>20</v>
      </c>
    </row>
    <row r="52" spans="1:12" x14ac:dyDescent="0.25">
      <c r="A52" t="s">
        <v>12</v>
      </c>
      <c r="B52" t="s">
        <v>13</v>
      </c>
      <c r="C52" t="s">
        <v>14</v>
      </c>
      <c r="D52" t="s">
        <v>15</v>
      </c>
      <c r="E52" t="s">
        <v>118</v>
      </c>
      <c r="F52" t="s">
        <v>119</v>
      </c>
      <c r="G52" s="1">
        <v>43808</v>
      </c>
      <c r="H52" s="1">
        <v>44440</v>
      </c>
      <c r="I52" s="2">
        <v>573814</v>
      </c>
      <c r="J52" s="2">
        <v>573814</v>
      </c>
      <c r="K52" s="3">
        <v>1096</v>
      </c>
    </row>
    <row r="53" spans="1:12" x14ac:dyDescent="0.25">
      <c r="A53" t="s">
        <v>12</v>
      </c>
      <c r="B53" t="s">
        <v>13</v>
      </c>
      <c r="C53" t="s">
        <v>14</v>
      </c>
      <c r="D53" t="s">
        <v>15</v>
      </c>
      <c r="E53" t="s">
        <v>120</v>
      </c>
      <c r="F53" t="s">
        <v>121</v>
      </c>
      <c r="G53" s="1">
        <v>44767</v>
      </c>
      <c r="H53" s="1">
        <v>44877</v>
      </c>
      <c r="I53" s="2">
        <v>577121</v>
      </c>
      <c r="J53" s="2">
        <v>577121</v>
      </c>
      <c r="K53" s="3">
        <v>659</v>
      </c>
    </row>
    <row r="54" spans="1:12" x14ac:dyDescent="0.25">
      <c r="A54" t="s">
        <v>12</v>
      </c>
      <c r="B54" t="s">
        <v>13</v>
      </c>
      <c r="C54" t="s">
        <v>14</v>
      </c>
      <c r="D54" t="s">
        <v>15</v>
      </c>
      <c r="E54" t="s">
        <v>122</v>
      </c>
      <c r="F54" t="s">
        <v>123</v>
      </c>
      <c r="G54" s="1">
        <v>44734</v>
      </c>
      <c r="H54" s="1">
        <v>44939</v>
      </c>
      <c r="I54" s="2">
        <v>666380</v>
      </c>
      <c r="J54" s="2">
        <v>666380</v>
      </c>
      <c r="K54" s="3">
        <v>597</v>
      </c>
      <c r="L54" t="s">
        <v>20</v>
      </c>
    </row>
    <row r="55" spans="1:12" x14ac:dyDescent="0.25">
      <c r="A55" t="s">
        <v>12</v>
      </c>
      <c r="B55" t="s">
        <v>13</v>
      </c>
      <c r="C55" t="s">
        <v>14</v>
      </c>
      <c r="D55" t="s">
        <v>15</v>
      </c>
      <c r="E55" t="s">
        <v>124</v>
      </c>
      <c r="F55" t="s">
        <v>125</v>
      </c>
      <c r="G55" s="1">
        <v>45079</v>
      </c>
      <c r="H55" s="1">
        <v>45537</v>
      </c>
      <c r="I55" s="2">
        <v>700000</v>
      </c>
      <c r="J55" s="2">
        <v>700000</v>
      </c>
      <c r="K55" s="3">
        <v>-1</v>
      </c>
      <c r="L55" t="s">
        <v>20</v>
      </c>
    </row>
    <row r="56" spans="1:12" x14ac:dyDescent="0.25">
      <c r="A56" t="s">
        <v>12</v>
      </c>
      <c r="B56" t="s">
        <v>13</v>
      </c>
      <c r="C56" t="s">
        <v>14</v>
      </c>
      <c r="D56" t="s">
        <v>15</v>
      </c>
      <c r="E56" t="s">
        <v>126</v>
      </c>
      <c r="F56" t="s">
        <v>127</v>
      </c>
      <c r="G56" s="1">
        <v>44579</v>
      </c>
      <c r="H56" s="1">
        <v>44595</v>
      </c>
      <c r="I56" s="2">
        <v>705351</v>
      </c>
      <c r="J56" s="2">
        <v>705351</v>
      </c>
      <c r="K56" s="3">
        <v>941</v>
      </c>
      <c r="L56" t="s">
        <v>20</v>
      </c>
    </row>
    <row r="57" spans="1:12" x14ac:dyDescent="0.25">
      <c r="A57" t="s">
        <v>12</v>
      </c>
      <c r="B57" t="s">
        <v>13</v>
      </c>
      <c r="C57" t="s">
        <v>14</v>
      </c>
      <c r="D57" t="s">
        <v>15</v>
      </c>
      <c r="E57" t="s">
        <v>128</v>
      </c>
      <c r="F57" t="s">
        <v>129</v>
      </c>
      <c r="G57" s="1">
        <v>44860</v>
      </c>
      <c r="H57" s="1">
        <v>45036</v>
      </c>
      <c r="I57" s="2">
        <v>719196</v>
      </c>
      <c r="J57" s="2">
        <v>719196</v>
      </c>
      <c r="K57" s="3">
        <v>500</v>
      </c>
      <c r="L57" t="s">
        <v>20</v>
      </c>
    </row>
    <row r="58" spans="1:12" x14ac:dyDescent="0.25">
      <c r="A58" t="s">
        <v>12</v>
      </c>
      <c r="B58" t="s">
        <v>13</v>
      </c>
      <c r="C58" t="s">
        <v>14</v>
      </c>
      <c r="D58" t="s">
        <v>15</v>
      </c>
      <c r="E58" t="s">
        <v>130</v>
      </c>
      <c r="F58" t="s">
        <v>131</v>
      </c>
      <c r="G58" s="1">
        <v>44510</v>
      </c>
      <c r="H58" s="1">
        <v>45476</v>
      </c>
      <c r="I58" s="2">
        <v>770803</v>
      </c>
      <c r="J58" s="2">
        <v>770803</v>
      </c>
      <c r="K58" s="3">
        <v>60</v>
      </c>
      <c r="L58" t="s">
        <v>59</v>
      </c>
    </row>
    <row r="59" spans="1:12" x14ac:dyDescent="0.25">
      <c r="A59" t="s">
        <v>12</v>
      </c>
      <c r="B59" t="s">
        <v>13</v>
      </c>
      <c r="C59" t="s">
        <v>14</v>
      </c>
      <c r="D59" t="s">
        <v>15</v>
      </c>
      <c r="E59" t="s">
        <v>132</v>
      </c>
      <c r="F59" t="s">
        <v>133</v>
      </c>
      <c r="G59" s="1">
        <v>43488</v>
      </c>
      <c r="H59" s="1">
        <v>44229</v>
      </c>
      <c r="I59" s="2">
        <v>913640</v>
      </c>
      <c r="J59" s="2">
        <v>913640</v>
      </c>
      <c r="K59" s="3">
        <v>1307</v>
      </c>
    </row>
    <row r="60" spans="1:12" x14ac:dyDescent="0.25">
      <c r="A60" t="s">
        <v>12</v>
      </c>
      <c r="B60" t="s">
        <v>13</v>
      </c>
      <c r="C60" t="s">
        <v>14</v>
      </c>
      <c r="D60" t="s">
        <v>15</v>
      </c>
      <c r="E60" t="s">
        <v>134</v>
      </c>
      <c r="F60" t="s">
        <v>135</v>
      </c>
      <c r="G60" s="1">
        <v>44268</v>
      </c>
      <c r="H60" s="1">
        <v>44440</v>
      </c>
      <c r="I60" s="2">
        <v>923186</v>
      </c>
      <c r="J60" s="2">
        <v>923186</v>
      </c>
      <c r="K60" s="3">
        <v>1096</v>
      </c>
      <c r="L60" t="s">
        <v>20</v>
      </c>
    </row>
    <row r="61" spans="1:12" x14ac:dyDescent="0.25">
      <c r="A61" t="s">
        <v>12</v>
      </c>
      <c r="B61" t="s">
        <v>13</v>
      </c>
      <c r="C61" t="s">
        <v>14</v>
      </c>
      <c r="D61" t="s">
        <v>15</v>
      </c>
      <c r="E61" t="s">
        <v>136</v>
      </c>
      <c r="F61" t="s">
        <v>137</v>
      </c>
      <c r="G61" s="1">
        <v>44665</v>
      </c>
      <c r="H61" s="1">
        <v>44939</v>
      </c>
      <c r="I61" s="2">
        <v>1060080</v>
      </c>
      <c r="J61" s="2">
        <v>1060080</v>
      </c>
      <c r="K61" s="3">
        <v>597</v>
      </c>
      <c r="L61" t="s">
        <v>59</v>
      </c>
    </row>
    <row r="62" spans="1:12" x14ac:dyDescent="0.25">
      <c r="A62" t="s">
        <v>12</v>
      </c>
      <c r="B62" t="s">
        <v>13</v>
      </c>
      <c r="C62" t="s">
        <v>14</v>
      </c>
      <c r="D62" t="s">
        <v>15</v>
      </c>
      <c r="E62" t="s">
        <v>138</v>
      </c>
      <c r="F62" t="s">
        <v>139</v>
      </c>
      <c r="G62" s="1">
        <v>44637</v>
      </c>
      <c r="H62" s="1">
        <v>44930</v>
      </c>
      <c r="I62" s="2">
        <v>1076625</v>
      </c>
      <c r="J62" s="2">
        <v>1076625</v>
      </c>
      <c r="K62" s="3">
        <v>606</v>
      </c>
      <c r="L62" t="s">
        <v>20</v>
      </c>
    </row>
    <row r="63" spans="1:12" x14ac:dyDescent="0.25">
      <c r="A63" t="s">
        <v>12</v>
      </c>
      <c r="B63" t="s">
        <v>13</v>
      </c>
      <c r="C63" t="s">
        <v>14</v>
      </c>
      <c r="D63" t="s">
        <v>15</v>
      </c>
      <c r="E63" t="s">
        <v>140</v>
      </c>
      <c r="F63" t="s">
        <v>141</v>
      </c>
      <c r="G63" s="1">
        <v>45170</v>
      </c>
      <c r="H63" s="1">
        <v>45488</v>
      </c>
      <c r="I63" s="2">
        <v>1085000</v>
      </c>
      <c r="J63" s="2">
        <v>1085000</v>
      </c>
      <c r="K63" s="3">
        <v>48</v>
      </c>
      <c r="L63" t="s">
        <v>20</v>
      </c>
    </row>
    <row r="64" spans="1:12" x14ac:dyDescent="0.25">
      <c r="A64" t="s">
        <v>12</v>
      </c>
      <c r="B64" t="s">
        <v>13</v>
      </c>
      <c r="C64" t="s">
        <v>14</v>
      </c>
      <c r="D64" t="s">
        <v>15</v>
      </c>
      <c r="E64" t="s">
        <v>142</v>
      </c>
      <c r="F64" t="s">
        <v>143</v>
      </c>
      <c r="G64" s="1">
        <v>43468</v>
      </c>
      <c r="H64" s="1">
        <v>43508</v>
      </c>
      <c r="I64" s="2">
        <v>1647260</v>
      </c>
      <c r="J64" s="2">
        <v>1153082</v>
      </c>
      <c r="K64" s="3">
        <v>2028</v>
      </c>
    </row>
    <row r="65" spans="1:12" x14ac:dyDescent="0.25">
      <c r="A65" t="s">
        <v>12</v>
      </c>
      <c r="B65" t="s">
        <v>13</v>
      </c>
      <c r="C65" t="s">
        <v>14</v>
      </c>
      <c r="D65" t="s">
        <v>15</v>
      </c>
      <c r="E65" t="s">
        <v>144</v>
      </c>
      <c r="F65" t="s">
        <v>145</v>
      </c>
      <c r="G65" s="1">
        <v>44654</v>
      </c>
      <c r="H65" s="1">
        <v>44877</v>
      </c>
      <c r="I65" s="2">
        <v>1214548</v>
      </c>
      <c r="J65" s="2">
        <v>1214548</v>
      </c>
      <c r="K65" s="3">
        <v>659</v>
      </c>
      <c r="L65" t="s">
        <v>20</v>
      </c>
    </row>
    <row r="66" spans="1:12" x14ac:dyDescent="0.25">
      <c r="A66" t="s">
        <v>12</v>
      </c>
      <c r="B66" t="s">
        <v>13</v>
      </c>
      <c r="C66" t="s">
        <v>14</v>
      </c>
      <c r="D66" t="s">
        <v>15</v>
      </c>
      <c r="E66" t="s">
        <v>146</v>
      </c>
      <c r="F66" t="s">
        <v>147</v>
      </c>
      <c r="G66" s="1">
        <v>45062</v>
      </c>
      <c r="H66" s="1">
        <v>45231</v>
      </c>
      <c r="I66" s="2">
        <v>1260000</v>
      </c>
      <c r="J66" s="2">
        <v>1260000</v>
      </c>
      <c r="K66" s="3">
        <v>305</v>
      </c>
      <c r="L66" t="s">
        <v>20</v>
      </c>
    </row>
    <row r="67" spans="1:12" x14ac:dyDescent="0.25">
      <c r="A67" t="s">
        <v>12</v>
      </c>
      <c r="B67" t="s">
        <v>13</v>
      </c>
      <c r="C67" t="s">
        <v>14</v>
      </c>
      <c r="D67" t="s">
        <v>15</v>
      </c>
      <c r="E67" t="s">
        <v>148</v>
      </c>
      <c r="F67" t="s">
        <v>149</v>
      </c>
      <c r="G67" s="1">
        <v>44636</v>
      </c>
      <c r="H67" s="1">
        <v>44667</v>
      </c>
      <c r="I67" s="2">
        <v>1260185</v>
      </c>
      <c r="J67" s="2">
        <v>1260185</v>
      </c>
      <c r="K67" s="3">
        <v>869</v>
      </c>
      <c r="L67" t="s">
        <v>20</v>
      </c>
    </row>
    <row r="68" spans="1:12" x14ac:dyDescent="0.25">
      <c r="A68" t="s">
        <v>12</v>
      </c>
      <c r="B68" t="s">
        <v>13</v>
      </c>
      <c r="C68" t="s">
        <v>14</v>
      </c>
      <c r="D68" t="s">
        <v>15</v>
      </c>
      <c r="E68" t="s">
        <v>150</v>
      </c>
      <c r="F68" t="s">
        <v>151</v>
      </c>
      <c r="G68" s="1">
        <v>45244</v>
      </c>
      <c r="H68" s="1">
        <v>45447</v>
      </c>
      <c r="I68" s="2">
        <v>1313914</v>
      </c>
      <c r="J68" s="2">
        <v>1313914</v>
      </c>
      <c r="K68" s="3">
        <v>89</v>
      </c>
      <c r="L68" t="s">
        <v>20</v>
      </c>
    </row>
    <row r="69" spans="1:12" x14ac:dyDescent="0.25">
      <c r="A69" t="s">
        <v>12</v>
      </c>
      <c r="B69" t="s">
        <v>13</v>
      </c>
      <c r="C69" t="s">
        <v>14</v>
      </c>
      <c r="D69" t="s">
        <v>15</v>
      </c>
      <c r="E69" t="s">
        <v>152</v>
      </c>
      <c r="F69" t="s">
        <v>153</v>
      </c>
      <c r="G69" s="1">
        <v>44480</v>
      </c>
      <c r="H69" s="1">
        <v>45540</v>
      </c>
      <c r="I69" s="2">
        <v>1399900</v>
      </c>
      <c r="J69" s="2">
        <v>1399900</v>
      </c>
      <c r="K69" s="3">
        <v>-4</v>
      </c>
      <c r="L69" t="s">
        <v>20</v>
      </c>
    </row>
    <row r="70" spans="1:12" x14ac:dyDescent="0.25">
      <c r="A70" t="s">
        <v>12</v>
      </c>
      <c r="B70" t="s">
        <v>13</v>
      </c>
      <c r="C70" t="s">
        <v>14</v>
      </c>
      <c r="D70" t="s">
        <v>15</v>
      </c>
      <c r="E70" t="s">
        <v>154</v>
      </c>
      <c r="F70" t="s">
        <v>155</v>
      </c>
      <c r="G70" s="1">
        <v>44630</v>
      </c>
      <c r="H70" s="1">
        <v>44877</v>
      </c>
      <c r="I70" s="2">
        <v>1569050</v>
      </c>
      <c r="J70" s="2">
        <v>1569050</v>
      </c>
      <c r="K70" s="3">
        <v>659</v>
      </c>
      <c r="L70" t="s">
        <v>20</v>
      </c>
    </row>
    <row r="71" spans="1:12" x14ac:dyDescent="0.25">
      <c r="A71" t="s">
        <v>12</v>
      </c>
      <c r="B71" t="s">
        <v>13</v>
      </c>
      <c r="C71" t="s">
        <v>14</v>
      </c>
      <c r="D71" t="s">
        <v>15</v>
      </c>
      <c r="E71" t="s">
        <v>156</v>
      </c>
      <c r="F71" t="s">
        <v>157</v>
      </c>
      <c r="G71" s="1">
        <v>44782</v>
      </c>
      <c r="H71" s="1">
        <v>44930</v>
      </c>
      <c r="I71" s="2">
        <v>1575000</v>
      </c>
      <c r="J71" s="2">
        <v>1575000</v>
      </c>
      <c r="K71" s="3">
        <v>606</v>
      </c>
      <c r="L71" t="s">
        <v>20</v>
      </c>
    </row>
    <row r="72" spans="1:12" x14ac:dyDescent="0.25">
      <c r="A72" t="s">
        <v>12</v>
      </c>
      <c r="B72" t="s">
        <v>13</v>
      </c>
      <c r="C72" t="s">
        <v>14</v>
      </c>
      <c r="D72" t="s">
        <v>15</v>
      </c>
      <c r="E72" t="s">
        <v>158</v>
      </c>
      <c r="F72" t="s">
        <v>159</v>
      </c>
      <c r="G72" s="1">
        <v>43810</v>
      </c>
      <c r="H72" s="1">
        <v>44440</v>
      </c>
      <c r="I72" s="2">
        <v>1727287</v>
      </c>
      <c r="J72" s="2">
        <v>1727287</v>
      </c>
      <c r="K72" s="3">
        <v>1096</v>
      </c>
    </row>
    <row r="73" spans="1:12" x14ac:dyDescent="0.25">
      <c r="A73" t="s">
        <v>12</v>
      </c>
      <c r="B73" t="s">
        <v>13</v>
      </c>
      <c r="C73" t="s">
        <v>14</v>
      </c>
      <c r="D73" t="s">
        <v>15</v>
      </c>
      <c r="E73" t="s">
        <v>160</v>
      </c>
      <c r="F73" t="s">
        <v>161</v>
      </c>
      <c r="G73" s="1">
        <v>44615</v>
      </c>
      <c r="H73" s="1">
        <v>44667</v>
      </c>
      <c r="I73" s="2">
        <v>1748306</v>
      </c>
      <c r="J73" s="2">
        <v>1748306</v>
      </c>
      <c r="K73" s="3">
        <v>869</v>
      </c>
      <c r="L73" t="s">
        <v>20</v>
      </c>
    </row>
    <row r="74" spans="1:12" x14ac:dyDescent="0.25">
      <c r="A74" t="s">
        <v>12</v>
      </c>
      <c r="B74" t="s">
        <v>13</v>
      </c>
      <c r="C74" t="s">
        <v>14</v>
      </c>
      <c r="D74" t="s">
        <v>15</v>
      </c>
      <c r="E74" t="s">
        <v>162</v>
      </c>
      <c r="F74" t="s">
        <v>163</v>
      </c>
      <c r="G74" s="1">
        <v>44111</v>
      </c>
      <c r="H74" s="1">
        <v>44208</v>
      </c>
      <c r="I74" s="2">
        <v>1817204</v>
      </c>
      <c r="J74" s="2">
        <v>1817204</v>
      </c>
      <c r="K74" s="3">
        <v>1328</v>
      </c>
    </row>
    <row r="75" spans="1:12" x14ac:dyDescent="0.25">
      <c r="A75" t="s">
        <v>12</v>
      </c>
      <c r="B75" t="s">
        <v>13</v>
      </c>
      <c r="C75" t="s">
        <v>14</v>
      </c>
      <c r="D75" t="s">
        <v>15</v>
      </c>
      <c r="E75" t="s">
        <v>164</v>
      </c>
      <c r="F75" t="s">
        <v>165</v>
      </c>
      <c r="G75" s="1">
        <v>44799</v>
      </c>
      <c r="H75" s="1">
        <v>44877</v>
      </c>
      <c r="I75" s="2">
        <v>1818900</v>
      </c>
      <c r="J75" s="2">
        <v>1818900</v>
      </c>
      <c r="K75" s="3">
        <v>659</v>
      </c>
      <c r="L75" t="s">
        <v>20</v>
      </c>
    </row>
    <row r="76" spans="1:12" x14ac:dyDescent="0.25">
      <c r="A76" t="s">
        <v>12</v>
      </c>
      <c r="B76" t="s">
        <v>13</v>
      </c>
      <c r="C76" t="s">
        <v>14</v>
      </c>
      <c r="D76" t="s">
        <v>15</v>
      </c>
      <c r="E76" t="s">
        <v>166</v>
      </c>
      <c r="F76" t="s">
        <v>167</v>
      </c>
      <c r="G76" s="1">
        <v>44684</v>
      </c>
      <c r="H76" s="1">
        <v>44939</v>
      </c>
      <c r="I76" s="2">
        <v>1951110</v>
      </c>
      <c r="J76" s="2">
        <v>1951110</v>
      </c>
      <c r="K76" s="3">
        <v>597</v>
      </c>
      <c r="L76" t="s">
        <v>20</v>
      </c>
    </row>
    <row r="77" spans="1:12" x14ac:dyDescent="0.25">
      <c r="A77" t="s">
        <v>12</v>
      </c>
      <c r="B77" t="s">
        <v>13</v>
      </c>
      <c r="C77" t="s">
        <v>14</v>
      </c>
      <c r="D77" t="s">
        <v>15</v>
      </c>
      <c r="E77" t="s">
        <v>168</v>
      </c>
      <c r="F77" t="s">
        <v>169</v>
      </c>
      <c r="G77" s="1">
        <v>44690</v>
      </c>
      <c r="H77" s="1">
        <v>45066</v>
      </c>
      <c r="I77" s="2">
        <v>2074450</v>
      </c>
      <c r="J77" s="2">
        <v>2074450</v>
      </c>
      <c r="K77" s="3">
        <v>470</v>
      </c>
      <c r="L77" t="s">
        <v>20</v>
      </c>
    </row>
    <row r="78" spans="1:12" x14ac:dyDescent="0.25">
      <c r="A78" t="s">
        <v>12</v>
      </c>
      <c r="B78" t="s">
        <v>13</v>
      </c>
      <c r="C78" t="s">
        <v>14</v>
      </c>
      <c r="D78" t="s">
        <v>15</v>
      </c>
      <c r="E78" t="s">
        <v>170</v>
      </c>
      <c r="F78" t="s">
        <v>171</v>
      </c>
      <c r="G78" s="1">
        <v>44596</v>
      </c>
      <c r="H78" s="1">
        <v>44667</v>
      </c>
      <c r="I78" s="2">
        <v>2247063</v>
      </c>
      <c r="J78" s="2">
        <v>2247063</v>
      </c>
      <c r="K78" s="3">
        <v>869</v>
      </c>
      <c r="L78" t="s">
        <v>20</v>
      </c>
    </row>
    <row r="79" spans="1:12" x14ac:dyDescent="0.25">
      <c r="A79" t="s">
        <v>12</v>
      </c>
      <c r="B79" t="s">
        <v>13</v>
      </c>
      <c r="C79" t="s">
        <v>14</v>
      </c>
      <c r="D79" t="s">
        <v>15</v>
      </c>
      <c r="E79" t="s">
        <v>172</v>
      </c>
      <c r="F79" t="s">
        <v>173</v>
      </c>
      <c r="G79" s="1">
        <v>45096</v>
      </c>
      <c r="H79" s="1">
        <v>45478</v>
      </c>
      <c r="I79" s="2">
        <v>2433394</v>
      </c>
      <c r="J79" s="2">
        <v>2433394</v>
      </c>
      <c r="K79" s="3">
        <v>58</v>
      </c>
      <c r="L79" t="s">
        <v>20</v>
      </c>
    </row>
    <row r="80" spans="1:12" x14ac:dyDescent="0.25">
      <c r="A80" t="s">
        <v>12</v>
      </c>
      <c r="B80" t="s">
        <v>13</v>
      </c>
      <c r="C80" t="s">
        <v>14</v>
      </c>
      <c r="D80" t="s">
        <v>15</v>
      </c>
      <c r="E80" t="s">
        <v>174</v>
      </c>
      <c r="F80" t="s">
        <v>175</v>
      </c>
      <c r="G80" s="1">
        <v>45416</v>
      </c>
      <c r="H80" s="1">
        <v>45488</v>
      </c>
      <c r="I80" s="2">
        <v>2564603</v>
      </c>
      <c r="J80" s="2">
        <v>2564603</v>
      </c>
      <c r="K80" s="3">
        <v>48</v>
      </c>
      <c r="L80" t="s">
        <v>20</v>
      </c>
    </row>
    <row r="81" spans="1:12" x14ac:dyDescent="0.25">
      <c r="A81" t="s">
        <v>12</v>
      </c>
      <c r="B81" t="s">
        <v>13</v>
      </c>
      <c r="C81" t="s">
        <v>14</v>
      </c>
      <c r="D81" t="s">
        <v>15</v>
      </c>
      <c r="E81" t="s">
        <v>176</v>
      </c>
      <c r="F81" t="s">
        <v>177</v>
      </c>
      <c r="G81" s="1">
        <v>43463</v>
      </c>
      <c r="H81" s="1">
        <v>43508</v>
      </c>
      <c r="I81" s="2">
        <v>3705741</v>
      </c>
      <c r="J81" s="2">
        <v>2594019</v>
      </c>
      <c r="K81" s="3">
        <v>2028</v>
      </c>
    </row>
    <row r="82" spans="1:12" x14ac:dyDescent="0.25">
      <c r="A82" t="s">
        <v>12</v>
      </c>
      <c r="B82" t="s">
        <v>13</v>
      </c>
      <c r="C82" t="s">
        <v>14</v>
      </c>
      <c r="D82" t="s">
        <v>15</v>
      </c>
      <c r="E82" t="s">
        <v>178</v>
      </c>
      <c r="F82" t="s">
        <v>179</v>
      </c>
      <c r="G82" s="1">
        <v>44504</v>
      </c>
      <c r="H82" s="1">
        <v>45488</v>
      </c>
      <c r="I82" s="2">
        <v>2668307</v>
      </c>
      <c r="J82" s="2">
        <v>2668307</v>
      </c>
      <c r="K82" s="3">
        <v>48</v>
      </c>
      <c r="L82" t="s">
        <v>59</v>
      </c>
    </row>
    <row r="83" spans="1:12" x14ac:dyDescent="0.25">
      <c r="A83" t="s">
        <v>12</v>
      </c>
      <c r="B83" t="s">
        <v>13</v>
      </c>
      <c r="C83" t="s">
        <v>14</v>
      </c>
      <c r="D83" t="s">
        <v>15</v>
      </c>
      <c r="E83" t="s">
        <v>180</v>
      </c>
      <c r="F83" t="s">
        <v>181</v>
      </c>
      <c r="G83" s="1">
        <v>44664</v>
      </c>
      <c r="H83" s="1">
        <v>44910</v>
      </c>
      <c r="I83" s="2">
        <v>2758180</v>
      </c>
      <c r="J83" s="2">
        <v>2758180</v>
      </c>
      <c r="K83" s="3">
        <v>626</v>
      </c>
      <c r="L83" t="s">
        <v>20</v>
      </c>
    </row>
    <row r="84" spans="1:12" x14ac:dyDescent="0.25">
      <c r="A84" t="s">
        <v>12</v>
      </c>
      <c r="B84" t="s">
        <v>13</v>
      </c>
      <c r="C84" t="s">
        <v>14</v>
      </c>
      <c r="D84" t="s">
        <v>15</v>
      </c>
      <c r="E84" t="s">
        <v>182</v>
      </c>
      <c r="F84" t="s">
        <v>183</v>
      </c>
      <c r="G84" s="1">
        <v>44740</v>
      </c>
      <c r="H84" s="1">
        <v>44936</v>
      </c>
      <c r="I84" s="2">
        <v>2761112</v>
      </c>
      <c r="J84" s="2">
        <v>2761112</v>
      </c>
      <c r="K84" s="3">
        <v>600</v>
      </c>
      <c r="L84" t="s">
        <v>20</v>
      </c>
    </row>
    <row r="85" spans="1:12" x14ac:dyDescent="0.25">
      <c r="A85" t="s">
        <v>12</v>
      </c>
      <c r="B85" t="s">
        <v>13</v>
      </c>
      <c r="C85" t="s">
        <v>14</v>
      </c>
      <c r="D85" t="s">
        <v>15</v>
      </c>
      <c r="E85" t="s">
        <v>184</v>
      </c>
      <c r="F85" t="s">
        <v>185</v>
      </c>
      <c r="G85" s="1">
        <v>44133</v>
      </c>
      <c r="H85" s="1">
        <v>44274</v>
      </c>
      <c r="I85" s="2">
        <v>2827360</v>
      </c>
      <c r="J85" s="2">
        <v>2827360</v>
      </c>
      <c r="K85" s="3">
        <v>1262</v>
      </c>
    </row>
    <row r="86" spans="1:12" x14ac:dyDescent="0.25">
      <c r="A86" t="s">
        <v>12</v>
      </c>
      <c r="B86" t="s">
        <v>13</v>
      </c>
      <c r="C86" t="s">
        <v>14</v>
      </c>
      <c r="D86" t="s">
        <v>15</v>
      </c>
      <c r="E86" t="s">
        <v>186</v>
      </c>
      <c r="F86" t="s">
        <v>187</v>
      </c>
      <c r="G86" s="1">
        <v>45239</v>
      </c>
      <c r="H86" s="1">
        <v>45478</v>
      </c>
      <c r="I86" s="2">
        <v>2848312</v>
      </c>
      <c r="J86" s="2">
        <v>2848312</v>
      </c>
      <c r="K86" s="3">
        <v>58</v>
      </c>
      <c r="L86" t="s">
        <v>59</v>
      </c>
    </row>
    <row r="87" spans="1:12" x14ac:dyDescent="0.25">
      <c r="A87" t="s">
        <v>12</v>
      </c>
      <c r="B87" t="s">
        <v>13</v>
      </c>
      <c r="C87" t="s">
        <v>14</v>
      </c>
      <c r="D87" t="s">
        <v>15</v>
      </c>
      <c r="E87" t="s">
        <v>188</v>
      </c>
      <c r="F87" t="s">
        <v>189</v>
      </c>
      <c r="G87" s="1">
        <v>44253</v>
      </c>
      <c r="H87" s="1">
        <v>44440</v>
      </c>
      <c r="I87" s="2">
        <v>3047260</v>
      </c>
      <c r="J87" s="2">
        <v>3047260</v>
      </c>
      <c r="K87" s="3">
        <v>1096</v>
      </c>
      <c r="L87" t="s">
        <v>20</v>
      </c>
    </row>
    <row r="88" spans="1:12" x14ac:dyDescent="0.25">
      <c r="A88" t="s">
        <v>12</v>
      </c>
      <c r="B88" t="s">
        <v>13</v>
      </c>
      <c r="C88" t="s">
        <v>14</v>
      </c>
      <c r="D88" t="s">
        <v>15</v>
      </c>
      <c r="E88" t="s">
        <v>190</v>
      </c>
      <c r="F88" t="s">
        <v>191</v>
      </c>
      <c r="G88" s="1">
        <v>44674</v>
      </c>
      <c r="H88" s="1">
        <v>44911</v>
      </c>
      <c r="I88" s="2">
        <v>3134530</v>
      </c>
      <c r="J88" s="2">
        <v>3134530</v>
      </c>
      <c r="K88" s="3">
        <v>625</v>
      </c>
      <c r="L88" t="s">
        <v>20</v>
      </c>
    </row>
    <row r="89" spans="1:12" x14ac:dyDescent="0.25">
      <c r="A89" t="s">
        <v>12</v>
      </c>
      <c r="B89" t="s">
        <v>13</v>
      </c>
      <c r="C89" t="s">
        <v>14</v>
      </c>
      <c r="D89" t="s">
        <v>15</v>
      </c>
      <c r="E89" t="s">
        <v>192</v>
      </c>
      <c r="F89" t="s">
        <v>193</v>
      </c>
      <c r="G89" s="1">
        <v>44782</v>
      </c>
      <c r="H89" s="1">
        <v>44911</v>
      </c>
      <c r="I89" s="2">
        <v>3150000</v>
      </c>
      <c r="J89" s="2">
        <v>3150000</v>
      </c>
      <c r="K89" s="3">
        <v>625</v>
      </c>
      <c r="L89" t="s">
        <v>20</v>
      </c>
    </row>
    <row r="90" spans="1:12" x14ac:dyDescent="0.25">
      <c r="A90" t="s">
        <v>12</v>
      </c>
      <c r="B90" t="s">
        <v>13</v>
      </c>
      <c r="C90" t="s">
        <v>14</v>
      </c>
      <c r="D90" t="s">
        <v>15</v>
      </c>
      <c r="E90" t="s">
        <v>194</v>
      </c>
      <c r="F90" t="s">
        <v>195</v>
      </c>
      <c r="G90" s="1">
        <v>43983</v>
      </c>
      <c r="H90" s="1">
        <v>44090</v>
      </c>
      <c r="I90" s="2">
        <v>4693102</v>
      </c>
      <c r="J90" s="2">
        <v>3285171</v>
      </c>
      <c r="K90" s="3">
        <v>1446</v>
      </c>
    </row>
    <row r="91" spans="1:12" x14ac:dyDescent="0.25">
      <c r="A91" t="s">
        <v>12</v>
      </c>
      <c r="B91" t="s">
        <v>13</v>
      </c>
      <c r="C91" t="s">
        <v>14</v>
      </c>
      <c r="D91" t="s">
        <v>15</v>
      </c>
      <c r="E91" t="s">
        <v>196</v>
      </c>
      <c r="F91" t="s">
        <v>197</v>
      </c>
      <c r="G91" s="1">
        <v>44327</v>
      </c>
      <c r="H91" s="1">
        <v>44392</v>
      </c>
      <c r="I91" s="2">
        <v>3332579</v>
      </c>
      <c r="J91" s="2">
        <v>3332579</v>
      </c>
      <c r="K91" s="3">
        <v>1144</v>
      </c>
      <c r="L91" t="s">
        <v>20</v>
      </c>
    </row>
    <row r="92" spans="1:12" x14ac:dyDescent="0.25">
      <c r="A92" t="s">
        <v>12</v>
      </c>
      <c r="B92" t="s">
        <v>13</v>
      </c>
      <c r="C92" t="s">
        <v>14</v>
      </c>
      <c r="D92" t="s">
        <v>15</v>
      </c>
      <c r="E92" t="s">
        <v>198</v>
      </c>
      <c r="F92" t="s">
        <v>199</v>
      </c>
      <c r="G92" s="1">
        <v>43487</v>
      </c>
      <c r="H92" s="1">
        <v>43508</v>
      </c>
      <c r="I92" s="2">
        <v>4858684</v>
      </c>
      <c r="J92" s="2">
        <v>3401079</v>
      </c>
      <c r="K92" s="3">
        <v>2028</v>
      </c>
    </row>
    <row r="93" spans="1:12" x14ac:dyDescent="0.25">
      <c r="A93" t="s">
        <v>12</v>
      </c>
      <c r="B93" t="s">
        <v>13</v>
      </c>
      <c r="C93" t="s">
        <v>14</v>
      </c>
      <c r="D93" t="s">
        <v>15</v>
      </c>
      <c r="E93" t="s">
        <v>200</v>
      </c>
      <c r="F93" t="s">
        <v>201</v>
      </c>
      <c r="G93" s="1">
        <v>45384</v>
      </c>
      <c r="H93" s="1">
        <v>45447</v>
      </c>
      <c r="I93" s="2">
        <v>3450084</v>
      </c>
      <c r="J93" s="2">
        <v>3450084</v>
      </c>
      <c r="K93" s="3">
        <v>89</v>
      </c>
      <c r="L93" t="s">
        <v>59</v>
      </c>
    </row>
    <row r="94" spans="1:12" x14ac:dyDescent="0.25">
      <c r="A94" t="s">
        <v>12</v>
      </c>
      <c r="B94" t="s">
        <v>13</v>
      </c>
      <c r="C94" t="s">
        <v>14</v>
      </c>
      <c r="D94" t="s">
        <v>15</v>
      </c>
      <c r="E94" t="s">
        <v>202</v>
      </c>
      <c r="F94" t="s">
        <v>203</v>
      </c>
      <c r="G94" s="1">
        <v>42942</v>
      </c>
      <c r="H94" s="1">
        <v>43192</v>
      </c>
      <c r="I94" s="2">
        <v>5487835</v>
      </c>
      <c r="J94" s="2">
        <v>3841484</v>
      </c>
      <c r="K94" s="3">
        <v>2344</v>
      </c>
    </row>
    <row r="95" spans="1:12" x14ac:dyDescent="0.25">
      <c r="A95" t="s">
        <v>12</v>
      </c>
      <c r="B95" t="s">
        <v>13</v>
      </c>
      <c r="C95" t="s">
        <v>14</v>
      </c>
      <c r="D95" t="s">
        <v>15</v>
      </c>
      <c r="E95" t="s">
        <v>204</v>
      </c>
      <c r="F95" t="s">
        <v>205</v>
      </c>
      <c r="G95" s="1">
        <v>44907</v>
      </c>
      <c r="H95" s="1">
        <v>45476</v>
      </c>
      <c r="I95" s="2">
        <v>3863578</v>
      </c>
      <c r="J95" s="2">
        <v>3863578</v>
      </c>
      <c r="K95" s="3">
        <v>60</v>
      </c>
      <c r="L95" t="s">
        <v>59</v>
      </c>
    </row>
    <row r="96" spans="1:12" x14ac:dyDescent="0.25">
      <c r="A96" t="s">
        <v>12</v>
      </c>
      <c r="B96" t="s">
        <v>13</v>
      </c>
      <c r="C96" t="s">
        <v>14</v>
      </c>
      <c r="D96" t="s">
        <v>15</v>
      </c>
      <c r="E96" t="s">
        <v>206</v>
      </c>
      <c r="F96" t="s">
        <v>207</v>
      </c>
      <c r="G96" s="1">
        <v>45210</v>
      </c>
      <c r="H96" s="1">
        <v>45478</v>
      </c>
      <c r="I96" s="2">
        <v>4154131</v>
      </c>
      <c r="J96" s="2">
        <v>4154131</v>
      </c>
      <c r="K96" s="3">
        <v>58</v>
      </c>
      <c r="L96" t="s">
        <v>59</v>
      </c>
    </row>
    <row r="97" spans="1:12" x14ac:dyDescent="0.25">
      <c r="A97" t="s">
        <v>12</v>
      </c>
      <c r="B97" t="s">
        <v>13</v>
      </c>
      <c r="C97" t="s">
        <v>14</v>
      </c>
      <c r="D97" t="s">
        <v>15</v>
      </c>
      <c r="E97" t="s">
        <v>208</v>
      </c>
      <c r="F97" t="s">
        <v>209</v>
      </c>
      <c r="G97" s="1">
        <v>45296</v>
      </c>
      <c r="H97" s="1">
        <v>45478</v>
      </c>
      <c r="I97" s="2">
        <v>4207157</v>
      </c>
      <c r="J97" s="2">
        <v>4207157</v>
      </c>
      <c r="K97" s="3">
        <v>58</v>
      </c>
      <c r="L97" t="s">
        <v>59</v>
      </c>
    </row>
    <row r="98" spans="1:12" x14ac:dyDescent="0.25">
      <c r="A98" t="s">
        <v>12</v>
      </c>
      <c r="B98" t="s">
        <v>13</v>
      </c>
      <c r="C98" t="s">
        <v>14</v>
      </c>
      <c r="D98" t="s">
        <v>15</v>
      </c>
      <c r="E98" t="s">
        <v>210</v>
      </c>
      <c r="F98" t="s">
        <v>211</v>
      </c>
      <c r="G98" s="1">
        <v>44300</v>
      </c>
      <c r="H98" s="1">
        <v>44512</v>
      </c>
      <c r="I98" s="2">
        <v>4233819</v>
      </c>
      <c r="J98" s="2">
        <v>4233819</v>
      </c>
      <c r="K98" s="3">
        <v>1024</v>
      </c>
      <c r="L98" t="s">
        <v>20</v>
      </c>
    </row>
    <row r="99" spans="1:12" x14ac:dyDescent="0.25">
      <c r="A99" t="s">
        <v>12</v>
      </c>
      <c r="B99" t="s">
        <v>13</v>
      </c>
      <c r="C99" t="s">
        <v>14</v>
      </c>
      <c r="D99" t="s">
        <v>15</v>
      </c>
      <c r="E99" t="s">
        <v>212</v>
      </c>
      <c r="F99" t="s">
        <v>213</v>
      </c>
      <c r="G99" s="1">
        <v>44946</v>
      </c>
      <c r="H99" s="1">
        <v>45026</v>
      </c>
      <c r="I99" s="2">
        <v>4744090</v>
      </c>
      <c r="J99" s="2">
        <v>4744090</v>
      </c>
      <c r="K99" s="3">
        <v>510</v>
      </c>
      <c r="L99" t="s">
        <v>20</v>
      </c>
    </row>
    <row r="100" spans="1:12" x14ac:dyDescent="0.25">
      <c r="A100" t="s">
        <v>12</v>
      </c>
      <c r="B100" t="s">
        <v>13</v>
      </c>
      <c r="C100" t="s">
        <v>14</v>
      </c>
      <c r="D100" t="s">
        <v>15</v>
      </c>
      <c r="E100" t="s">
        <v>214</v>
      </c>
      <c r="F100" t="s">
        <v>215</v>
      </c>
      <c r="G100" s="1">
        <v>44952</v>
      </c>
      <c r="H100" s="1">
        <v>45026</v>
      </c>
      <c r="I100" s="2">
        <v>4894927</v>
      </c>
      <c r="J100" s="2">
        <v>4894927</v>
      </c>
      <c r="K100" s="3">
        <v>510</v>
      </c>
      <c r="L100" t="s">
        <v>20</v>
      </c>
    </row>
    <row r="101" spans="1:12" x14ac:dyDescent="0.25">
      <c r="A101" t="s">
        <v>12</v>
      </c>
      <c r="B101" t="s">
        <v>13</v>
      </c>
      <c r="C101" t="s">
        <v>14</v>
      </c>
      <c r="D101" t="s">
        <v>15</v>
      </c>
      <c r="E101" t="s">
        <v>216</v>
      </c>
      <c r="F101" t="s">
        <v>217</v>
      </c>
      <c r="G101" s="1">
        <v>45042</v>
      </c>
      <c r="H101" s="1">
        <v>45540</v>
      </c>
      <c r="I101" s="2">
        <v>5146200</v>
      </c>
      <c r="J101" s="2">
        <v>5146200</v>
      </c>
      <c r="K101" s="3">
        <v>-4</v>
      </c>
    </row>
    <row r="102" spans="1:12" x14ac:dyDescent="0.25">
      <c r="A102" t="s">
        <v>12</v>
      </c>
      <c r="B102" t="s">
        <v>13</v>
      </c>
      <c r="C102" t="s">
        <v>14</v>
      </c>
      <c r="D102" t="s">
        <v>15</v>
      </c>
      <c r="E102" t="s">
        <v>218</v>
      </c>
      <c r="F102" t="s">
        <v>219</v>
      </c>
      <c r="G102" s="1">
        <v>43390</v>
      </c>
      <c r="H102" s="1">
        <v>43508</v>
      </c>
      <c r="I102" s="2">
        <v>7901823</v>
      </c>
      <c r="J102" s="2">
        <v>5531276</v>
      </c>
      <c r="K102" s="3">
        <v>2028</v>
      </c>
    </row>
    <row r="103" spans="1:12" x14ac:dyDescent="0.25">
      <c r="A103" t="s">
        <v>12</v>
      </c>
      <c r="B103" t="s">
        <v>13</v>
      </c>
      <c r="C103" t="s">
        <v>14</v>
      </c>
      <c r="D103" t="s">
        <v>15</v>
      </c>
      <c r="E103" t="s">
        <v>220</v>
      </c>
      <c r="F103" t="s">
        <v>221</v>
      </c>
      <c r="G103" s="1">
        <v>44690</v>
      </c>
      <c r="H103" s="1">
        <v>45231</v>
      </c>
      <c r="I103" s="2">
        <v>5762368</v>
      </c>
      <c r="J103" s="2">
        <v>5762368</v>
      </c>
      <c r="K103" s="3">
        <v>305</v>
      </c>
      <c r="L103" t="s">
        <v>59</v>
      </c>
    </row>
    <row r="104" spans="1:12" x14ac:dyDescent="0.25">
      <c r="A104" t="s">
        <v>12</v>
      </c>
      <c r="B104" t="s">
        <v>13</v>
      </c>
      <c r="C104" t="s">
        <v>14</v>
      </c>
      <c r="D104" t="s">
        <v>15</v>
      </c>
      <c r="E104" t="s">
        <v>222</v>
      </c>
      <c r="F104" t="s">
        <v>223</v>
      </c>
      <c r="G104" s="1">
        <v>44066</v>
      </c>
      <c r="H104" s="1">
        <v>44168</v>
      </c>
      <c r="I104" s="2">
        <v>5818169</v>
      </c>
      <c r="J104" s="2">
        <v>5818169</v>
      </c>
      <c r="K104" s="3">
        <v>1368</v>
      </c>
    </row>
    <row r="105" spans="1:12" x14ac:dyDescent="0.25">
      <c r="A105" t="s">
        <v>12</v>
      </c>
      <c r="B105" t="s">
        <v>13</v>
      </c>
      <c r="C105" t="s">
        <v>14</v>
      </c>
      <c r="D105" t="s">
        <v>15</v>
      </c>
      <c r="E105" t="s">
        <v>224</v>
      </c>
      <c r="F105" t="s">
        <v>225</v>
      </c>
      <c r="G105" s="1">
        <v>44386</v>
      </c>
      <c r="H105" s="1">
        <v>44470</v>
      </c>
      <c r="I105" s="2">
        <v>5871042</v>
      </c>
      <c r="J105" s="2">
        <v>5871042</v>
      </c>
      <c r="K105" s="3">
        <v>1066</v>
      </c>
      <c r="L105" t="s">
        <v>20</v>
      </c>
    </row>
    <row r="106" spans="1:12" x14ac:dyDescent="0.25">
      <c r="A106" t="s">
        <v>12</v>
      </c>
      <c r="B106" t="s">
        <v>13</v>
      </c>
      <c r="C106" t="s">
        <v>14</v>
      </c>
      <c r="D106" t="s">
        <v>15</v>
      </c>
      <c r="E106" t="s">
        <v>226</v>
      </c>
      <c r="F106" t="s">
        <v>227</v>
      </c>
      <c r="G106" s="1">
        <v>44364</v>
      </c>
      <c r="H106" s="1">
        <v>45476</v>
      </c>
      <c r="I106" s="2">
        <v>6155135</v>
      </c>
      <c r="J106" s="2">
        <v>6155135</v>
      </c>
      <c r="K106" s="3">
        <v>60</v>
      </c>
      <c r="L106" t="s">
        <v>20</v>
      </c>
    </row>
    <row r="107" spans="1:12" x14ac:dyDescent="0.25">
      <c r="A107" t="s">
        <v>12</v>
      </c>
      <c r="B107" t="s">
        <v>13</v>
      </c>
      <c r="C107" t="s">
        <v>14</v>
      </c>
      <c r="D107" t="s">
        <v>15</v>
      </c>
      <c r="E107" t="s">
        <v>228</v>
      </c>
      <c r="F107" t="s">
        <v>229</v>
      </c>
      <c r="G107" s="1">
        <v>44753</v>
      </c>
      <c r="H107" s="1">
        <v>44877</v>
      </c>
      <c r="I107" s="2">
        <v>6332745</v>
      </c>
      <c r="J107" s="2">
        <v>6332745</v>
      </c>
      <c r="K107" s="3">
        <v>659</v>
      </c>
      <c r="L107" t="s">
        <v>59</v>
      </c>
    </row>
    <row r="108" spans="1:12" x14ac:dyDescent="0.25">
      <c r="A108" t="s">
        <v>12</v>
      </c>
      <c r="B108" t="s">
        <v>13</v>
      </c>
      <c r="C108" t="s">
        <v>14</v>
      </c>
      <c r="D108" t="s">
        <v>15</v>
      </c>
      <c r="E108" t="s">
        <v>230</v>
      </c>
      <c r="F108" t="s">
        <v>231</v>
      </c>
      <c r="G108" s="1">
        <v>43438</v>
      </c>
      <c r="H108" s="1">
        <v>43508</v>
      </c>
      <c r="I108" s="2">
        <v>9145920</v>
      </c>
      <c r="J108" s="2">
        <v>6402144</v>
      </c>
      <c r="K108" s="3">
        <v>2028</v>
      </c>
    </row>
    <row r="109" spans="1:12" x14ac:dyDescent="0.25">
      <c r="A109" t="s">
        <v>12</v>
      </c>
      <c r="B109" t="s">
        <v>13</v>
      </c>
      <c r="C109" t="s">
        <v>14</v>
      </c>
      <c r="D109" t="s">
        <v>15</v>
      </c>
      <c r="E109" t="s">
        <v>232</v>
      </c>
      <c r="F109" t="s">
        <v>233</v>
      </c>
      <c r="G109" s="1">
        <v>44703</v>
      </c>
      <c r="H109" s="1">
        <v>44753</v>
      </c>
      <c r="I109" s="2">
        <v>6430329</v>
      </c>
      <c r="J109" s="2">
        <v>6430329</v>
      </c>
      <c r="K109" s="3">
        <v>783</v>
      </c>
      <c r="L109" t="s">
        <v>59</v>
      </c>
    </row>
    <row r="110" spans="1:12" x14ac:dyDescent="0.25">
      <c r="A110" t="s">
        <v>12</v>
      </c>
      <c r="B110" t="s">
        <v>13</v>
      </c>
      <c r="C110" t="s">
        <v>14</v>
      </c>
      <c r="D110" t="s">
        <v>15</v>
      </c>
      <c r="E110" t="s">
        <v>234</v>
      </c>
      <c r="F110" t="s">
        <v>235</v>
      </c>
      <c r="G110" s="1">
        <v>44404</v>
      </c>
      <c r="H110" s="1">
        <v>44453</v>
      </c>
      <c r="I110" s="2">
        <v>6468817</v>
      </c>
      <c r="J110" s="2">
        <v>6468817</v>
      </c>
      <c r="K110" s="3">
        <v>1083</v>
      </c>
      <c r="L110" t="s">
        <v>20</v>
      </c>
    </row>
    <row r="111" spans="1:12" x14ac:dyDescent="0.25">
      <c r="A111" t="s">
        <v>12</v>
      </c>
      <c r="B111" t="s">
        <v>13</v>
      </c>
      <c r="C111" t="s">
        <v>14</v>
      </c>
      <c r="D111" t="s">
        <v>15</v>
      </c>
      <c r="E111" t="s">
        <v>236</v>
      </c>
      <c r="F111" t="s">
        <v>237</v>
      </c>
      <c r="G111" s="1">
        <v>43795</v>
      </c>
      <c r="H111" s="1">
        <v>44440</v>
      </c>
      <c r="I111" s="2">
        <v>7082592</v>
      </c>
      <c r="J111" s="2">
        <v>7082592</v>
      </c>
      <c r="K111" s="3">
        <v>1096</v>
      </c>
    </row>
    <row r="112" spans="1:12" x14ac:dyDescent="0.25">
      <c r="A112" t="s">
        <v>12</v>
      </c>
      <c r="B112" t="s">
        <v>13</v>
      </c>
      <c r="C112" t="s">
        <v>14</v>
      </c>
      <c r="D112" t="s">
        <v>15</v>
      </c>
      <c r="E112" t="s">
        <v>238</v>
      </c>
      <c r="F112" t="s">
        <v>239</v>
      </c>
      <c r="G112" s="1">
        <v>43362</v>
      </c>
      <c r="H112" s="1">
        <v>43418</v>
      </c>
      <c r="I112" s="2">
        <v>10181220</v>
      </c>
      <c r="J112" s="2">
        <v>7126854</v>
      </c>
      <c r="K112" s="3">
        <v>2118</v>
      </c>
    </row>
    <row r="113" spans="1:12" x14ac:dyDescent="0.25">
      <c r="A113" t="s">
        <v>12</v>
      </c>
      <c r="B113" t="s">
        <v>13</v>
      </c>
      <c r="C113" t="s">
        <v>14</v>
      </c>
      <c r="D113" t="s">
        <v>15</v>
      </c>
      <c r="E113" t="s">
        <v>240</v>
      </c>
      <c r="F113" t="s">
        <v>241</v>
      </c>
      <c r="G113" s="1">
        <v>44643</v>
      </c>
      <c r="H113" s="1">
        <v>44691</v>
      </c>
      <c r="I113" s="2">
        <v>7132139</v>
      </c>
      <c r="J113" s="2">
        <v>7132139</v>
      </c>
      <c r="K113" s="3">
        <v>845</v>
      </c>
    </row>
    <row r="114" spans="1:12" x14ac:dyDescent="0.25">
      <c r="A114" t="s">
        <v>12</v>
      </c>
      <c r="B114" t="s">
        <v>13</v>
      </c>
      <c r="C114" t="s">
        <v>14</v>
      </c>
      <c r="D114" t="s">
        <v>15</v>
      </c>
      <c r="E114" t="s">
        <v>242</v>
      </c>
      <c r="F114" t="s">
        <v>243</v>
      </c>
      <c r="G114" s="1">
        <v>44973</v>
      </c>
      <c r="H114" s="1">
        <v>45476</v>
      </c>
      <c r="I114" s="2">
        <v>7693517</v>
      </c>
      <c r="J114" s="2">
        <v>7693517</v>
      </c>
      <c r="K114" s="3">
        <v>60</v>
      </c>
      <c r="L114" t="s">
        <v>20</v>
      </c>
    </row>
    <row r="115" spans="1:12" x14ac:dyDescent="0.25">
      <c r="A115" t="s">
        <v>12</v>
      </c>
      <c r="B115" t="s">
        <v>13</v>
      </c>
      <c r="C115" t="s">
        <v>14</v>
      </c>
      <c r="D115" t="s">
        <v>15</v>
      </c>
      <c r="E115" t="s">
        <v>244</v>
      </c>
      <c r="F115" t="s">
        <v>245</v>
      </c>
      <c r="G115" s="1">
        <v>44573</v>
      </c>
      <c r="H115" s="1">
        <v>44600</v>
      </c>
      <c r="I115" s="2">
        <v>7972192</v>
      </c>
      <c r="J115" s="2">
        <v>7972192</v>
      </c>
      <c r="K115" s="3">
        <v>936</v>
      </c>
      <c r="L115" t="s">
        <v>20</v>
      </c>
    </row>
    <row r="116" spans="1:12" x14ac:dyDescent="0.25">
      <c r="A116" t="s">
        <v>12</v>
      </c>
      <c r="B116" t="s">
        <v>13</v>
      </c>
      <c r="C116" t="s">
        <v>14</v>
      </c>
      <c r="D116" t="s">
        <v>15</v>
      </c>
      <c r="E116" t="s">
        <v>246</v>
      </c>
      <c r="F116" t="s">
        <v>247</v>
      </c>
      <c r="G116" s="1">
        <v>43026</v>
      </c>
      <c r="H116" s="1">
        <v>43112</v>
      </c>
      <c r="I116" s="2">
        <v>11580627</v>
      </c>
      <c r="J116" s="2">
        <v>8106439</v>
      </c>
      <c r="K116" s="3">
        <v>2424</v>
      </c>
    </row>
    <row r="117" spans="1:12" x14ac:dyDescent="0.25">
      <c r="A117" t="s">
        <v>12</v>
      </c>
      <c r="B117" t="s">
        <v>13</v>
      </c>
      <c r="C117" t="s">
        <v>14</v>
      </c>
      <c r="D117" t="s">
        <v>15</v>
      </c>
      <c r="E117" t="s">
        <v>248</v>
      </c>
      <c r="F117" t="s">
        <v>249</v>
      </c>
      <c r="G117" s="1">
        <v>44135</v>
      </c>
      <c r="H117" s="1">
        <v>44470</v>
      </c>
      <c r="I117" s="2">
        <v>8414332</v>
      </c>
      <c r="J117" s="2">
        <v>8414332</v>
      </c>
      <c r="K117" s="3">
        <v>1066</v>
      </c>
    </row>
    <row r="118" spans="1:12" x14ac:dyDescent="0.25">
      <c r="A118" t="s">
        <v>12</v>
      </c>
      <c r="B118" t="s">
        <v>13</v>
      </c>
      <c r="C118" t="s">
        <v>14</v>
      </c>
      <c r="D118" t="s">
        <v>15</v>
      </c>
      <c r="E118" t="s">
        <v>250</v>
      </c>
      <c r="F118" t="s">
        <v>251</v>
      </c>
      <c r="G118" s="1">
        <v>45194</v>
      </c>
      <c r="H118" s="1">
        <v>45478</v>
      </c>
      <c r="I118" s="2">
        <v>8426920</v>
      </c>
      <c r="J118" s="2">
        <v>8426920</v>
      </c>
      <c r="K118" s="3">
        <v>58</v>
      </c>
      <c r="L118" t="s">
        <v>59</v>
      </c>
    </row>
    <row r="119" spans="1:12" x14ac:dyDescent="0.25">
      <c r="A119" t="s">
        <v>12</v>
      </c>
      <c r="B119" t="s">
        <v>13</v>
      </c>
      <c r="C119" t="s">
        <v>14</v>
      </c>
      <c r="D119" t="s">
        <v>15</v>
      </c>
      <c r="E119" t="s">
        <v>252</v>
      </c>
      <c r="F119" t="s">
        <v>253</v>
      </c>
      <c r="G119" s="1">
        <v>44273</v>
      </c>
      <c r="H119" s="1">
        <v>44378</v>
      </c>
      <c r="I119" s="2">
        <v>8632018</v>
      </c>
      <c r="J119" s="2">
        <v>8632018</v>
      </c>
      <c r="K119" s="3">
        <v>1158</v>
      </c>
      <c r="L119" t="s">
        <v>20</v>
      </c>
    </row>
    <row r="120" spans="1:12" x14ac:dyDescent="0.25">
      <c r="A120" t="s">
        <v>12</v>
      </c>
      <c r="B120" t="s">
        <v>13</v>
      </c>
      <c r="C120" t="s">
        <v>14</v>
      </c>
      <c r="D120" t="s">
        <v>15</v>
      </c>
      <c r="E120" t="s">
        <v>254</v>
      </c>
      <c r="F120" t="s">
        <v>255</v>
      </c>
      <c r="G120" s="1">
        <v>44346</v>
      </c>
      <c r="H120" s="1">
        <v>45476</v>
      </c>
      <c r="I120" s="2">
        <v>9127875</v>
      </c>
      <c r="J120" s="2">
        <v>9127875</v>
      </c>
      <c r="K120" s="3">
        <v>60</v>
      </c>
      <c r="L120" t="s">
        <v>20</v>
      </c>
    </row>
    <row r="121" spans="1:12" x14ac:dyDescent="0.25">
      <c r="A121" t="s">
        <v>12</v>
      </c>
      <c r="B121" t="s">
        <v>13</v>
      </c>
      <c r="C121" t="s">
        <v>14</v>
      </c>
      <c r="D121" t="s">
        <v>15</v>
      </c>
      <c r="E121" t="s">
        <v>256</v>
      </c>
      <c r="F121" t="s">
        <v>257</v>
      </c>
      <c r="G121" s="1">
        <v>43554</v>
      </c>
      <c r="H121" s="1">
        <v>43599</v>
      </c>
      <c r="I121" s="2">
        <v>9179460</v>
      </c>
      <c r="J121" s="2">
        <v>9179460</v>
      </c>
      <c r="K121" s="3">
        <v>1937</v>
      </c>
    </row>
    <row r="122" spans="1:12" x14ac:dyDescent="0.25">
      <c r="A122" t="s">
        <v>12</v>
      </c>
      <c r="B122" t="s">
        <v>13</v>
      </c>
      <c r="C122" t="s">
        <v>14</v>
      </c>
      <c r="D122" t="s">
        <v>15</v>
      </c>
      <c r="E122" t="s">
        <v>258</v>
      </c>
      <c r="F122" t="s">
        <v>259</v>
      </c>
      <c r="G122" s="1">
        <v>44273</v>
      </c>
      <c r="H122" s="1">
        <v>44440</v>
      </c>
      <c r="I122" s="2">
        <v>9484164</v>
      </c>
      <c r="J122" s="2">
        <v>9484164</v>
      </c>
      <c r="K122" s="3">
        <v>1096</v>
      </c>
      <c r="L122" t="s">
        <v>20</v>
      </c>
    </row>
    <row r="123" spans="1:12" x14ac:dyDescent="0.25">
      <c r="A123" t="s">
        <v>12</v>
      </c>
      <c r="B123" t="s">
        <v>13</v>
      </c>
      <c r="C123" t="s">
        <v>14</v>
      </c>
      <c r="D123" t="s">
        <v>15</v>
      </c>
      <c r="E123" t="s">
        <v>260</v>
      </c>
      <c r="F123" t="s">
        <v>261</v>
      </c>
      <c r="G123" s="1">
        <v>44456</v>
      </c>
      <c r="H123" s="1">
        <v>45548</v>
      </c>
      <c r="I123" s="2">
        <v>9513129</v>
      </c>
      <c r="J123" s="2">
        <v>9513129</v>
      </c>
      <c r="K123" s="3">
        <v>-12</v>
      </c>
      <c r="L123" t="s">
        <v>59</v>
      </c>
    </row>
    <row r="124" spans="1:12" x14ac:dyDescent="0.25">
      <c r="A124" t="s">
        <v>12</v>
      </c>
      <c r="B124" t="s">
        <v>13</v>
      </c>
      <c r="C124" t="s">
        <v>14</v>
      </c>
      <c r="D124" t="s">
        <v>15</v>
      </c>
      <c r="E124" t="s">
        <v>262</v>
      </c>
      <c r="F124" t="s">
        <v>263</v>
      </c>
      <c r="G124" s="1">
        <v>43800</v>
      </c>
      <c r="H124" s="1">
        <v>44440</v>
      </c>
      <c r="I124" s="2">
        <v>9805923</v>
      </c>
      <c r="J124" s="2">
        <v>9805923</v>
      </c>
      <c r="K124" s="3">
        <v>1096</v>
      </c>
    </row>
    <row r="125" spans="1:12" x14ac:dyDescent="0.25">
      <c r="A125" t="s">
        <v>12</v>
      </c>
      <c r="B125" t="s">
        <v>13</v>
      </c>
      <c r="C125" t="s">
        <v>14</v>
      </c>
      <c r="D125" t="s">
        <v>15</v>
      </c>
      <c r="E125" t="s">
        <v>264</v>
      </c>
      <c r="F125" t="s">
        <v>265</v>
      </c>
      <c r="G125" s="1">
        <v>44710</v>
      </c>
      <c r="H125" s="1">
        <v>44911</v>
      </c>
      <c r="I125" s="2">
        <v>10003144</v>
      </c>
      <c r="J125" s="2">
        <v>10003144</v>
      </c>
      <c r="K125" s="3">
        <v>625</v>
      </c>
      <c r="L125" t="s">
        <v>20</v>
      </c>
    </row>
    <row r="126" spans="1:12" x14ac:dyDescent="0.25">
      <c r="A126" t="s">
        <v>12</v>
      </c>
      <c r="B126" t="s">
        <v>13</v>
      </c>
      <c r="C126" t="s">
        <v>14</v>
      </c>
      <c r="D126" t="s">
        <v>15</v>
      </c>
      <c r="E126" t="s">
        <v>266</v>
      </c>
      <c r="F126" t="s">
        <v>267</v>
      </c>
      <c r="G126" s="1">
        <v>45198</v>
      </c>
      <c r="H126" s="1">
        <v>45478</v>
      </c>
      <c r="I126" s="2">
        <v>10197437</v>
      </c>
      <c r="J126" s="2">
        <v>10197437</v>
      </c>
      <c r="K126" s="3">
        <v>58</v>
      </c>
      <c r="L126" t="s">
        <v>20</v>
      </c>
    </row>
    <row r="127" spans="1:12" x14ac:dyDescent="0.25">
      <c r="A127" t="s">
        <v>12</v>
      </c>
      <c r="B127" t="s">
        <v>13</v>
      </c>
      <c r="C127" t="s">
        <v>14</v>
      </c>
      <c r="D127" t="s">
        <v>15</v>
      </c>
      <c r="E127" t="s">
        <v>268</v>
      </c>
      <c r="F127" t="s">
        <v>269</v>
      </c>
      <c r="G127" s="1">
        <v>45272</v>
      </c>
      <c r="H127" s="1">
        <v>45478</v>
      </c>
      <c r="I127" s="2">
        <v>10391677</v>
      </c>
      <c r="J127" s="2">
        <v>10391677</v>
      </c>
      <c r="K127" s="3">
        <v>58</v>
      </c>
      <c r="L127" t="s">
        <v>20</v>
      </c>
    </row>
    <row r="128" spans="1:12" x14ac:dyDescent="0.25">
      <c r="A128" t="s">
        <v>12</v>
      </c>
      <c r="B128" t="s">
        <v>13</v>
      </c>
      <c r="C128" t="s">
        <v>14</v>
      </c>
      <c r="D128" t="s">
        <v>15</v>
      </c>
      <c r="E128" t="s">
        <v>270</v>
      </c>
      <c r="F128" t="s">
        <v>271</v>
      </c>
      <c r="G128" s="1">
        <v>43013</v>
      </c>
      <c r="H128" s="1">
        <v>43112</v>
      </c>
      <c r="I128" s="2">
        <v>15649734</v>
      </c>
      <c r="J128" s="2">
        <v>10954814</v>
      </c>
      <c r="K128" s="3">
        <v>2424</v>
      </c>
    </row>
    <row r="129" spans="1:12" x14ac:dyDescent="0.25">
      <c r="A129" t="s">
        <v>12</v>
      </c>
      <c r="B129" t="s">
        <v>13</v>
      </c>
      <c r="C129" t="s">
        <v>14</v>
      </c>
      <c r="D129" t="s">
        <v>15</v>
      </c>
      <c r="E129" t="s">
        <v>272</v>
      </c>
      <c r="F129" t="s">
        <v>273</v>
      </c>
      <c r="G129" s="1">
        <v>44600</v>
      </c>
      <c r="H129" s="1">
        <v>44698</v>
      </c>
      <c r="I129" s="2">
        <v>11653105</v>
      </c>
      <c r="J129" s="2">
        <v>11653105</v>
      </c>
      <c r="K129" s="3">
        <v>838</v>
      </c>
      <c r="L129" t="s">
        <v>20</v>
      </c>
    </row>
    <row r="130" spans="1:12" x14ac:dyDescent="0.25">
      <c r="A130" t="s">
        <v>12</v>
      </c>
      <c r="B130" t="s">
        <v>13</v>
      </c>
      <c r="C130" t="s">
        <v>14</v>
      </c>
      <c r="D130" t="s">
        <v>15</v>
      </c>
      <c r="E130" t="s">
        <v>274</v>
      </c>
      <c r="F130" t="s">
        <v>275</v>
      </c>
      <c r="G130" s="1">
        <v>44677</v>
      </c>
      <c r="H130" s="1">
        <v>44753</v>
      </c>
      <c r="I130" s="2">
        <v>12135316</v>
      </c>
      <c r="J130" s="2">
        <v>12135316</v>
      </c>
      <c r="K130" s="3">
        <v>783</v>
      </c>
      <c r="L130" t="s">
        <v>59</v>
      </c>
    </row>
    <row r="131" spans="1:12" x14ac:dyDescent="0.25">
      <c r="A131" t="s">
        <v>12</v>
      </c>
      <c r="B131" t="s">
        <v>13</v>
      </c>
      <c r="C131" t="s">
        <v>14</v>
      </c>
      <c r="D131" t="s">
        <v>15</v>
      </c>
      <c r="E131" t="s">
        <v>276</v>
      </c>
      <c r="F131" t="s">
        <v>277</v>
      </c>
      <c r="G131" s="1">
        <v>44227</v>
      </c>
      <c r="H131" s="1">
        <v>44392</v>
      </c>
      <c r="I131" s="2">
        <v>12287333</v>
      </c>
      <c r="J131" s="2">
        <v>12287333</v>
      </c>
      <c r="K131" s="3">
        <v>1144</v>
      </c>
      <c r="L131" t="s">
        <v>20</v>
      </c>
    </row>
    <row r="132" spans="1:12" x14ac:dyDescent="0.25">
      <c r="A132" t="s">
        <v>12</v>
      </c>
      <c r="B132" t="s">
        <v>13</v>
      </c>
      <c r="C132" t="s">
        <v>14</v>
      </c>
      <c r="D132" t="s">
        <v>15</v>
      </c>
      <c r="E132" t="s">
        <v>278</v>
      </c>
      <c r="F132" t="s">
        <v>279</v>
      </c>
      <c r="G132" s="1">
        <v>43605</v>
      </c>
      <c r="H132" s="1">
        <v>43693</v>
      </c>
      <c r="I132" s="2">
        <v>12922829</v>
      </c>
      <c r="J132" s="2">
        <v>12922829</v>
      </c>
      <c r="K132" s="3">
        <v>1843</v>
      </c>
    </row>
    <row r="133" spans="1:12" x14ac:dyDescent="0.25">
      <c r="A133" t="s">
        <v>12</v>
      </c>
      <c r="B133" t="s">
        <v>13</v>
      </c>
      <c r="C133" t="s">
        <v>14</v>
      </c>
      <c r="D133" t="s">
        <v>15</v>
      </c>
      <c r="E133" t="s">
        <v>280</v>
      </c>
      <c r="F133" t="s">
        <v>281</v>
      </c>
      <c r="G133" s="1">
        <v>44340</v>
      </c>
      <c r="H133" s="1">
        <v>44378</v>
      </c>
      <c r="I133" s="2">
        <v>13046454</v>
      </c>
      <c r="J133" s="2">
        <v>13046454</v>
      </c>
      <c r="K133" s="3">
        <v>1158</v>
      </c>
      <c r="L133" t="s">
        <v>20</v>
      </c>
    </row>
    <row r="134" spans="1:12" x14ac:dyDescent="0.25">
      <c r="A134" t="s">
        <v>12</v>
      </c>
      <c r="B134" t="s">
        <v>13</v>
      </c>
      <c r="C134" t="s">
        <v>14</v>
      </c>
      <c r="D134" t="s">
        <v>15</v>
      </c>
      <c r="E134" t="s">
        <v>282</v>
      </c>
      <c r="F134" t="s">
        <v>283</v>
      </c>
      <c r="G134" s="1">
        <v>43290</v>
      </c>
      <c r="H134" s="1">
        <v>43420</v>
      </c>
      <c r="I134" s="2">
        <v>19847916</v>
      </c>
      <c r="J134" s="2">
        <v>13331271</v>
      </c>
      <c r="K134" s="3">
        <v>2116</v>
      </c>
    </row>
    <row r="135" spans="1:12" x14ac:dyDescent="0.25">
      <c r="A135" t="s">
        <v>12</v>
      </c>
      <c r="B135" t="s">
        <v>13</v>
      </c>
      <c r="C135" t="s">
        <v>14</v>
      </c>
      <c r="D135" t="s">
        <v>15</v>
      </c>
      <c r="E135" t="s">
        <v>284</v>
      </c>
      <c r="F135" t="s">
        <v>285</v>
      </c>
      <c r="G135" s="1">
        <v>44700</v>
      </c>
      <c r="H135" s="1">
        <v>44753</v>
      </c>
      <c r="I135" s="2">
        <v>13574733</v>
      </c>
      <c r="J135" s="2">
        <v>13574733</v>
      </c>
      <c r="K135" s="3">
        <v>783</v>
      </c>
      <c r="L135" t="s">
        <v>20</v>
      </c>
    </row>
    <row r="136" spans="1:12" x14ac:dyDescent="0.25">
      <c r="A136" t="s">
        <v>12</v>
      </c>
      <c r="B136" t="s">
        <v>13</v>
      </c>
      <c r="C136" t="s">
        <v>14</v>
      </c>
      <c r="D136" t="s">
        <v>15</v>
      </c>
      <c r="E136" t="s">
        <v>286</v>
      </c>
      <c r="F136" t="s">
        <v>287</v>
      </c>
      <c r="G136" s="1">
        <v>44756</v>
      </c>
      <c r="H136" s="1">
        <v>44789</v>
      </c>
      <c r="I136" s="2">
        <v>13675707</v>
      </c>
      <c r="J136" s="2">
        <v>13675707</v>
      </c>
      <c r="K136" s="3">
        <v>747</v>
      </c>
      <c r="L136" t="s">
        <v>20</v>
      </c>
    </row>
    <row r="137" spans="1:12" x14ac:dyDescent="0.25">
      <c r="A137" t="s">
        <v>12</v>
      </c>
      <c r="B137" t="s">
        <v>13</v>
      </c>
      <c r="C137" t="s">
        <v>14</v>
      </c>
      <c r="D137" t="s">
        <v>15</v>
      </c>
      <c r="E137" t="s">
        <v>288</v>
      </c>
      <c r="F137" t="s">
        <v>289</v>
      </c>
      <c r="G137" s="1">
        <v>44642</v>
      </c>
      <c r="H137" s="1">
        <v>44877</v>
      </c>
      <c r="I137" s="2">
        <v>14943973</v>
      </c>
      <c r="J137" s="2">
        <v>14943973</v>
      </c>
      <c r="K137" s="3">
        <v>659</v>
      </c>
      <c r="L137" t="s">
        <v>20</v>
      </c>
    </row>
    <row r="138" spans="1:12" x14ac:dyDescent="0.25">
      <c r="A138" t="s">
        <v>12</v>
      </c>
      <c r="B138" t="s">
        <v>13</v>
      </c>
      <c r="C138" t="s">
        <v>14</v>
      </c>
      <c r="D138" t="s">
        <v>15</v>
      </c>
      <c r="E138" t="s">
        <v>290</v>
      </c>
      <c r="F138" t="s">
        <v>291</v>
      </c>
      <c r="G138" s="1">
        <v>45373</v>
      </c>
      <c r="H138" s="1">
        <v>45478</v>
      </c>
      <c r="I138" s="2">
        <v>15089312</v>
      </c>
      <c r="J138" s="2">
        <v>15089312</v>
      </c>
      <c r="K138" s="3">
        <v>58</v>
      </c>
      <c r="L138" t="s">
        <v>59</v>
      </c>
    </row>
    <row r="139" spans="1:12" x14ac:dyDescent="0.25">
      <c r="A139" t="s">
        <v>12</v>
      </c>
      <c r="B139" t="s">
        <v>13</v>
      </c>
      <c r="C139" t="s">
        <v>14</v>
      </c>
      <c r="D139" t="s">
        <v>15</v>
      </c>
      <c r="E139" t="s">
        <v>292</v>
      </c>
      <c r="F139" t="s">
        <v>293</v>
      </c>
      <c r="G139" s="1">
        <v>45341</v>
      </c>
      <c r="H139" s="1">
        <v>45478</v>
      </c>
      <c r="I139" s="2">
        <v>15454614</v>
      </c>
      <c r="J139" s="2">
        <v>15454614</v>
      </c>
      <c r="K139" s="3">
        <v>58</v>
      </c>
      <c r="L139" t="s">
        <v>20</v>
      </c>
    </row>
    <row r="140" spans="1:12" x14ac:dyDescent="0.25">
      <c r="A140" t="s">
        <v>12</v>
      </c>
      <c r="B140" t="s">
        <v>13</v>
      </c>
      <c r="C140" t="s">
        <v>14</v>
      </c>
      <c r="D140" t="s">
        <v>15</v>
      </c>
      <c r="E140" t="s">
        <v>294</v>
      </c>
      <c r="F140" t="s">
        <v>295</v>
      </c>
      <c r="G140" s="1">
        <v>44761</v>
      </c>
      <c r="H140" s="1">
        <v>44789</v>
      </c>
      <c r="I140" s="2">
        <v>15758565</v>
      </c>
      <c r="J140" s="2">
        <v>15758565</v>
      </c>
      <c r="K140" s="3">
        <v>747</v>
      </c>
      <c r="L140" t="s">
        <v>20</v>
      </c>
    </row>
    <row r="141" spans="1:12" x14ac:dyDescent="0.25">
      <c r="A141" t="s">
        <v>12</v>
      </c>
      <c r="B141" t="s">
        <v>13</v>
      </c>
      <c r="C141" t="s">
        <v>14</v>
      </c>
      <c r="D141" t="s">
        <v>15</v>
      </c>
      <c r="E141" t="s">
        <v>296</v>
      </c>
      <c r="F141" t="s">
        <v>297</v>
      </c>
      <c r="G141" s="1">
        <v>44530</v>
      </c>
      <c r="H141" s="1">
        <v>44576</v>
      </c>
      <c r="I141" s="2">
        <v>15966150</v>
      </c>
      <c r="J141" s="2">
        <v>15966150</v>
      </c>
      <c r="K141" s="3">
        <v>960</v>
      </c>
      <c r="L141" t="s">
        <v>20</v>
      </c>
    </row>
    <row r="142" spans="1:12" x14ac:dyDescent="0.25">
      <c r="A142" t="s">
        <v>12</v>
      </c>
      <c r="B142" t="s">
        <v>13</v>
      </c>
      <c r="C142" t="s">
        <v>14</v>
      </c>
      <c r="D142" t="s">
        <v>15</v>
      </c>
      <c r="E142" t="s">
        <v>298</v>
      </c>
      <c r="F142" t="s">
        <v>299</v>
      </c>
      <c r="G142" s="1">
        <v>44133</v>
      </c>
      <c r="H142" s="1">
        <v>44176</v>
      </c>
      <c r="I142" s="2">
        <v>16855886</v>
      </c>
      <c r="J142" s="2">
        <v>16855886</v>
      </c>
      <c r="K142" s="3">
        <v>1360</v>
      </c>
    </row>
    <row r="143" spans="1:12" x14ac:dyDescent="0.25">
      <c r="A143" t="s">
        <v>12</v>
      </c>
      <c r="B143" t="s">
        <v>13</v>
      </c>
      <c r="C143" t="s">
        <v>14</v>
      </c>
      <c r="D143" t="s">
        <v>15</v>
      </c>
      <c r="E143" t="s">
        <v>300</v>
      </c>
      <c r="F143" t="s">
        <v>301</v>
      </c>
      <c r="G143" s="1">
        <v>45359</v>
      </c>
      <c r="H143" s="1">
        <v>45478</v>
      </c>
      <c r="I143" s="2">
        <v>17154507</v>
      </c>
      <c r="J143" s="2">
        <v>17154507</v>
      </c>
      <c r="K143" s="3">
        <v>58</v>
      </c>
      <c r="L143" t="s">
        <v>20</v>
      </c>
    </row>
    <row r="144" spans="1:12" x14ac:dyDescent="0.25">
      <c r="A144" t="s">
        <v>12</v>
      </c>
      <c r="B144" t="s">
        <v>13</v>
      </c>
      <c r="C144" t="s">
        <v>14</v>
      </c>
      <c r="D144" t="s">
        <v>15</v>
      </c>
      <c r="E144" t="s">
        <v>302</v>
      </c>
      <c r="F144" t="s">
        <v>303</v>
      </c>
      <c r="G144" s="1">
        <v>44502</v>
      </c>
      <c r="H144" s="1">
        <v>45476</v>
      </c>
      <c r="I144" s="2">
        <v>18476698</v>
      </c>
      <c r="J144" s="2">
        <v>18476698</v>
      </c>
      <c r="K144" s="3">
        <v>60</v>
      </c>
      <c r="L144" t="s">
        <v>20</v>
      </c>
    </row>
    <row r="145" spans="1:12" x14ac:dyDescent="0.25">
      <c r="A145" t="s">
        <v>12</v>
      </c>
      <c r="B145" t="s">
        <v>13</v>
      </c>
      <c r="C145" t="s">
        <v>14</v>
      </c>
      <c r="D145" t="s">
        <v>15</v>
      </c>
      <c r="E145" t="s">
        <v>304</v>
      </c>
      <c r="F145" t="s">
        <v>305</v>
      </c>
      <c r="G145" s="1">
        <v>44989</v>
      </c>
      <c r="H145" s="1">
        <v>45066</v>
      </c>
      <c r="I145" s="2">
        <v>18987352</v>
      </c>
      <c r="J145" s="2">
        <v>18987352</v>
      </c>
      <c r="K145" s="3">
        <v>470</v>
      </c>
      <c r="L145" t="s">
        <v>20</v>
      </c>
    </row>
    <row r="146" spans="1:12" x14ac:dyDescent="0.25">
      <c r="A146" t="s">
        <v>12</v>
      </c>
      <c r="B146" t="s">
        <v>13</v>
      </c>
      <c r="C146" t="s">
        <v>14</v>
      </c>
      <c r="D146" t="s">
        <v>15</v>
      </c>
      <c r="E146" t="s">
        <v>306</v>
      </c>
      <c r="F146" t="s">
        <v>307</v>
      </c>
      <c r="G146" s="1">
        <v>44632</v>
      </c>
      <c r="H146" s="1">
        <v>44877</v>
      </c>
      <c r="I146" s="2">
        <v>19467626</v>
      </c>
      <c r="J146" s="2">
        <v>19467626</v>
      </c>
      <c r="K146" s="3">
        <v>659</v>
      </c>
      <c r="L146" t="s">
        <v>20</v>
      </c>
    </row>
    <row r="147" spans="1:12" x14ac:dyDescent="0.25">
      <c r="A147" t="s">
        <v>12</v>
      </c>
      <c r="B147" t="s">
        <v>13</v>
      </c>
      <c r="C147" t="s">
        <v>14</v>
      </c>
      <c r="D147" t="s">
        <v>15</v>
      </c>
      <c r="E147" t="s">
        <v>308</v>
      </c>
      <c r="F147" t="s">
        <v>309</v>
      </c>
      <c r="G147" s="1">
        <v>44797</v>
      </c>
      <c r="H147" s="1">
        <v>44877</v>
      </c>
      <c r="I147" s="2">
        <v>19843106</v>
      </c>
      <c r="J147" s="2">
        <v>19843106</v>
      </c>
      <c r="K147" s="3">
        <v>659</v>
      </c>
      <c r="L147" t="s">
        <v>20</v>
      </c>
    </row>
    <row r="148" spans="1:12" x14ac:dyDescent="0.25">
      <c r="A148" t="s">
        <v>12</v>
      </c>
      <c r="B148" t="s">
        <v>13</v>
      </c>
      <c r="C148" t="s">
        <v>14</v>
      </c>
      <c r="D148" t="s">
        <v>15</v>
      </c>
      <c r="E148" t="s">
        <v>310</v>
      </c>
      <c r="F148" t="s">
        <v>311</v>
      </c>
      <c r="G148" s="1">
        <v>44683</v>
      </c>
      <c r="H148" s="1">
        <v>44747</v>
      </c>
      <c r="I148" s="2">
        <v>20619075</v>
      </c>
      <c r="J148" s="2">
        <v>20619075</v>
      </c>
      <c r="K148" s="3">
        <v>789</v>
      </c>
      <c r="L148" t="s">
        <v>20</v>
      </c>
    </row>
    <row r="149" spans="1:12" x14ac:dyDescent="0.25">
      <c r="A149" t="s">
        <v>12</v>
      </c>
      <c r="B149" t="s">
        <v>13</v>
      </c>
      <c r="C149" t="s">
        <v>14</v>
      </c>
      <c r="D149" t="s">
        <v>15</v>
      </c>
      <c r="E149" t="s">
        <v>312</v>
      </c>
      <c r="F149" t="s">
        <v>313</v>
      </c>
      <c r="G149" s="1">
        <v>45274</v>
      </c>
      <c r="H149" s="1">
        <v>45478</v>
      </c>
      <c r="I149" s="2">
        <v>21708093</v>
      </c>
      <c r="J149" s="2">
        <v>21708093</v>
      </c>
      <c r="K149" s="3">
        <v>58</v>
      </c>
      <c r="L149" t="s">
        <v>59</v>
      </c>
    </row>
    <row r="150" spans="1:12" x14ac:dyDescent="0.25">
      <c r="A150" t="s">
        <v>12</v>
      </c>
      <c r="B150" t="s">
        <v>13</v>
      </c>
      <c r="C150" t="s">
        <v>14</v>
      </c>
      <c r="D150" t="s">
        <v>15</v>
      </c>
      <c r="E150" t="s">
        <v>314</v>
      </c>
      <c r="F150" t="s">
        <v>315</v>
      </c>
      <c r="G150" s="1">
        <v>44258</v>
      </c>
      <c r="H150" s="1">
        <v>44440</v>
      </c>
      <c r="I150" s="2">
        <v>22897763</v>
      </c>
      <c r="J150" s="2">
        <v>22897737</v>
      </c>
      <c r="K150" s="3">
        <v>1096</v>
      </c>
      <c r="L150" t="s">
        <v>20</v>
      </c>
    </row>
    <row r="151" spans="1:12" x14ac:dyDescent="0.25">
      <c r="A151" t="s">
        <v>12</v>
      </c>
      <c r="B151" t="s">
        <v>13</v>
      </c>
      <c r="C151" t="s">
        <v>14</v>
      </c>
      <c r="D151" t="s">
        <v>15</v>
      </c>
      <c r="E151" t="s">
        <v>316</v>
      </c>
      <c r="F151" t="s">
        <v>317</v>
      </c>
      <c r="G151" s="1">
        <v>45079</v>
      </c>
      <c r="H151" s="1">
        <v>45231</v>
      </c>
      <c r="I151" s="2">
        <v>23824784</v>
      </c>
      <c r="J151" s="2">
        <v>23824784</v>
      </c>
      <c r="K151" s="3">
        <v>305</v>
      </c>
      <c r="L151" t="s">
        <v>20</v>
      </c>
    </row>
    <row r="152" spans="1:12" x14ac:dyDescent="0.25">
      <c r="A152" t="s">
        <v>12</v>
      </c>
      <c r="B152" t="s">
        <v>13</v>
      </c>
      <c r="C152" t="s">
        <v>14</v>
      </c>
      <c r="D152" t="s">
        <v>15</v>
      </c>
      <c r="E152" t="s">
        <v>318</v>
      </c>
      <c r="F152" t="s">
        <v>319</v>
      </c>
      <c r="G152" s="1">
        <v>45062</v>
      </c>
      <c r="H152" s="1">
        <v>45540</v>
      </c>
      <c r="I152" s="2">
        <v>24628333</v>
      </c>
      <c r="J152" s="2">
        <v>24628333</v>
      </c>
      <c r="K152" s="3">
        <v>-4</v>
      </c>
      <c r="L152" t="s">
        <v>20</v>
      </c>
    </row>
    <row r="153" spans="1:12" x14ac:dyDescent="0.25">
      <c r="A153" t="s">
        <v>12</v>
      </c>
      <c r="B153" t="s">
        <v>13</v>
      </c>
      <c r="C153" t="s">
        <v>14</v>
      </c>
      <c r="D153" t="s">
        <v>15</v>
      </c>
      <c r="E153" t="s">
        <v>320</v>
      </c>
      <c r="F153" t="s">
        <v>321</v>
      </c>
      <c r="G153" s="1">
        <v>45141</v>
      </c>
      <c r="H153" s="1">
        <v>45231</v>
      </c>
      <c r="I153" s="2">
        <v>26162697</v>
      </c>
      <c r="J153" s="2">
        <v>26162697</v>
      </c>
      <c r="K153" s="3">
        <v>305</v>
      </c>
      <c r="L153" t="s">
        <v>20</v>
      </c>
    </row>
    <row r="154" spans="1:12" x14ac:dyDescent="0.25">
      <c r="A154" t="s">
        <v>12</v>
      </c>
      <c r="B154" t="s">
        <v>13</v>
      </c>
      <c r="C154" t="s">
        <v>14</v>
      </c>
      <c r="D154" t="s">
        <v>15</v>
      </c>
      <c r="E154" t="s">
        <v>322</v>
      </c>
      <c r="F154" t="s">
        <v>323</v>
      </c>
      <c r="G154" s="1">
        <v>44627</v>
      </c>
      <c r="H154" s="1">
        <v>44658</v>
      </c>
      <c r="I154" s="2">
        <v>26568631</v>
      </c>
      <c r="J154" s="2">
        <v>26568631</v>
      </c>
      <c r="K154" s="3">
        <v>878</v>
      </c>
      <c r="L154" t="s">
        <v>20</v>
      </c>
    </row>
    <row r="155" spans="1:12" x14ac:dyDescent="0.25">
      <c r="A155" t="s">
        <v>12</v>
      </c>
      <c r="B155" t="s">
        <v>13</v>
      </c>
      <c r="C155" t="s">
        <v>14</v>
      </c>
      <c r="D155" t="s">
        <v>15</v>
      </c>
      <c r="E155" t="s">
        <v>324</v>
      </c>
      <c r="F155" t="s">
        <v>325</v>
      </c>
      <c r="G155" s="1">
        <v>44760</v>
      </c>
      <c r="H155" s="1">
        <v>44877</v>
      </c>
      <c r="I155" s="2">
        <v>26588496</v>
      </c>
      <c r="J155" s="2">
        <v>26588496</v>
      </c>
      <c r="K155" s="3">
        <v>659</v>
      </c>
      <c r="L155" t="s">
        <v>59</v>
      </c>
    </row>
    <row r="156" spans="1:12" x14ac:dyDescent="0.25">
      <c r="A156" t="s">
        <v>12</v>
      </c>
      <c r="B156" t="s">
        <v>13</v>
      </c>
      <c r="C156" t="s">
        <v>14</v>
      </c>
      <c r="D156" t="s">
        <v>15</v>
      </c>
      <c r="E156" t="s">
        <v>326</v>
      </c>
      <c r="F156" t="s">
        <v>327</v>
      </c>
      <c r="G156" s="1">
        <v>44547</v>
      </c>
      <c r="H156" s="1">
        <v>44600</v>
      </c>
      <c r="I156" s="2">
        <v>27317202</v>
      </c>
      <c r="J156" s="2">
        <v>27317202</v>
      </c>
      <c r="K156" s="3">
        <v>936</v>
      </c>
      <c r="L156" t="s">
        <v>20</v>
      </c>
    </row>
    <row r="157" spans="1:12" x14ac:dyDescent="0.25">
      <c r="A157" t="s">
        <v>12</v>
      </c>
      <c r="B157" t="s">
        <v>13</v>
      </c>
      <c r="C157" t="s">
        <v>14</v>
      </c>
      <c r="D157" t="s">
        <v>15</v>
      </c>
      <c r="E157" t="s">
        <v>328</v>
      </c>
      <c r="F157" t="s">
        <v>329</v>
      </c>
      <c r="G157" s="1">
        <v>44749</v>
      </c>
      <c r="H157" s="1">
        <v>44789</v>
      </c>
      <c r="I157" s="2">
        <v>28806473</v>
      </c>
      <c r="J157" s="2">
        <v>28806473</v>
      </c>
      <c r="K157" s="3">
        <v>747</v>
      </c>
      <c r="L157" t="s">
        <v>59</v>
      </c>
    </row>
    <row r="158" spans="1:12" x14ac:dyDescent="0.25">
      <c r="A158" t="s">
        <v>12</v>
      </c>
      <c r="B158" t="s">
        <v>13</v>
      </c>
      <c r="C158" t="s">
        <v>14</v>
      </c>
      <c r="D158" t="s">
        <v>15</v>
      </c>
      <c r="E158" t="s">
        <v>330</v>
      </c>
      <c r="F158" t="s">
        <v>331</v>
      </c>
      <c r="G158" s="1">
        <v>44642</v>
      </c>
      <c r="H158" s="1">
        <v>44877</v>
      </c>
      <c r="I158" s="2">
        <v>29175838</v>
      </c>
      <c r="J158" s="2">
        <v>29175838</v>
      </c>
      <c r="K158" s="3">
        <v>659</v>
      </c>
      <c r="L158" t="s">
        <v>20</v>
      </c>
    </row>
    <row r="159" spans="1:12" x14ac:dyDescent="0.25">
      <c r="A159" t="s">
        <v>12</v>
      </c>
      <c r="B159" t="s">
        <v>13</v>
      </c>
      <c r="C159" t="s">
        <v>14</v>
      </c>
      <c r="D159" t="s">
        <v>15</v>
      </c>
      <c r="E159" t="s">
        <v>332</v>
      </c>
      <c r="F159" t="s">
        <v>333</v>
      </c>
      <c r="G159" s="1">
        <v>44821</v>
      </c>
      <c r="H159" s="1">
        <v>44910</v>
      </c>
      <c r="I159" s="2">
        <v>29253797</v>
      </c>
      <c r="J159" s="2">
        <v>29253797</v>
      </c>
      <c r="K159" s="3">
        <v>626</v>
      </c>
      <c r="L159" t="s">
        <v>20</v>
      </c>
    </row>
    <row r="160" spans="1:12" x14ac:dyDescent="0.25">
      <c r="A160" t="s">
        <v>12</v>
      </c>
      <c r="B160" t="s">
        <v>13</v>
      </c>
      <c r="C160" t="s">
        <v>14</v>
      </c>
      <c r="D160" t="s">
        <v>15</v>
      </c>
      <c r="E160" t="s">
        <v>334</v>
      </c>
      <c r="F160" t="s">
        <v>335</v>
      </c>
      <c r="G160" s="1">
        <v>44728</v>
      </c>
      <c r="H160" s="1">
        <v>44877</v>
      </c>
      <c r="I160" s="2">
        <v>30605302</v>
      </c>
      <c r="J160" s="2">
        <v>30605302</v>
      </c>
      <c r="K160" s="3">
        <v>659</v>
      </c>
      <c r="L160" t="s">
        <v>20</v>
      </c>
    </row>
    <row r="161" spans="1:12" x14ac:dyDescent="0.25">
      <c r="A161" t="s">
        <v>12</v>
      </c>
      <c r="B161" t="s">
        <v>13</v>
      </c>
      <c r="C161" t="s">
        <v>14</v>
      </c>
      <c r="D161" t="s">
        <v>15</v>
      </c>
      <c r="E161" t="s">
        <v>336</v>
      </c>
      <c r="F161" t="s">
        <v>337</v>
      </c>
      <c r="G161" s="1">
        <v>45272</v>
      </c>
      <c r="H161" s="1">
        <v>45478</v>
      </c>
      <c r="I161" s="2">
        <v>32129944</v>
      </c>
      <c r="J161" s="2">
        <v>32129944</v>
      </c>
      <c r="K161" s="3">
        <v>58</v>
      </c>
      <c r="L161" t="s">
        <v>20</v>
      </c>
    </row>
    <row r="162" spans="1:12" x14ac:dyDescent="0.25">
      <c r="A162" t="s">
        <v>12</v>
      </c>
      <c r="B162" t="s">
        <v>13</v>
      </c>
      <c r="C162" t="s">
        <v>14</v>
      </c>
      <c r="D162" t="s">
        <v>15</v>
      </c>
      <c r="E162" t="s">
        <v>338</v>
      </c>
      <c r="F162" t="s">
        <v>339</v>
      </c>
      <c r="G162" s="1">
        <v>45095</v>
      </c>
      <c r="H162" s="1">
        <v>45478</v>
      </c>
      <c r="I162" s="2">
        <v>36397898</v>
      </c>
      <c r="J162" s="2">
        <v>36397898</v>
      </c>
      <c r="K162" s="3">
        <v>58</v>
      </c>
      <c r="L162" t="s">
        <v>20</v>
      </c>
    </row>
    <row r="163" spans="1:12" x14ac:dyDescent="0.25">
      <c r="A163" t="s">
        <v>12</v>
      </c>
      <c r="B163" t="s">
        <v>13</v>
      </c>
      <c r="C163" t="s">
        <v>14</v>
      </c>
      <c r="D163" t="s">
        <v>15</v>
      </c>
      <c r="E163" t="s">
        <v>340</v>
      </c>
      <c r="F163" t="s">
        <v>341</v>
      </c>
      <c r="G163" s="1">
        <v>44649</v>
      </c>
      <c r="H163" s="1">
        <v>44667</v>
      </c>
      <c r="I163" s="2">
        <v>36599294</v>
      </c>
      <c r="J163" s="2">
        <v>36599294</v>
      </c>
      <c r="K163" s="3">
        <v>869</v>
      </c>
      <c r="L163" t="s">
        <v>20</v>
      </c>
    </row>
    <row r="164" spans="1:12" x14ac:dyDescent="0.25">
      <c r="A164" t="s">
        <v>12</v>
      </c>
      <c r="B164" t="s">
        <v>13</v>
      </c>
      <c r="C164" t="s">
        <v>14</v>
      </c>
      <c r="D164" t="s">
        <v>15</v>
      </c>
      <c r="E164" t="s">
        <v>342</v>
      </c>
      <c r="F164" t="s">
        <v>343</v>
      </c>
      <c r="G164" s="1">
        <v>44456</v>
      </c>
      <c r="H164" s="1">
        <v>45476</v>
      </c>
      <c r="I164" s="2">
        <v>38425757</v>
      </c>
      <c r="J164" s="2">
        <v>38425757</v>
      </c>
      <c r="K164" s="3">
        <v>60</v>
      </c>
      <c r="L164" t="s">
        <v>59</v>
      </c>
    </row>
    <row r="165" spans="1:12" x14ac:dyDescent="0.25">
      <c r="A165" t="s">
        <v>12</v>
      </c>
      <c r="B165" t="s">
        <v>13</v>
      </c>
      <c r="C165" t="s">
        <v>14</v>
      </c>
      <c r="D165" t="s">
        <v>15</v>
      </c>
      <c r="E165" t="s">
        <v>344</v>
      </c>
      <c r="F165" t="s">
        <v>345</v>
      </c>
      <c r="G165" s="1">
        <v>44683</v>
      </c>
      <c r="H165" s="1">
        <v>44877</v>
      </c>
      <c r="I165" s="2">
        <v>38876155</v>
      </c>
      <c r="J165" s="2">
        <v>38876155</v>
      </c>
      <c r="K165" s="3">
        <v>659</v>
      </c>
      <c r="L165" t="s">
        <v>20</v>
      </c>
    </row>
    <row r="166" spans="1:12" x14ac:dyDescent="0.25">
      <c r="A166" t="s">
        <v>12</v>
      </c>
      <c r="B166" t="s">
        <v>13</v>
      </c>
      <c r="C166" t="s">
        <v>14</v>
      </c>
      <c r="D166" t="s">
        <v>15</v>
      </c>
      <c r="E166" t="s">
        <v>346</v>
      </c>
      <c r="F166" t="s">
        <v>347</v>
      </c>
      <c r="G166" s="1">
        <v>45186</v>
      </c>
      <c r="H166" s="1">
        <v>45478</v>
      </c>
      <c r="I166" s="2">
        <v>41672503</v>
      </c>
      <c r="J166" s="2">
        <v>41672503</v>
      </c>
      <c r="K166" s="3">
        <v>58</v>
      </c>
      <c r="L166" t="s">
        <v>20</v>
      </c>
    </row>
    <row r="167" spans="1:12" x14ac:dyDescent="0.25">
      <c r="A167" t="s">
        <v>12</v>
      </c>
      <c r="B167" t="s">
        <v>13</v>
      </c>
      <c r="C167" t="s">
        <v>14</v>
      </c>
      <c r="D167" t="s">
        <v>15</v>
      </c>
      <c r="E167" t="s">
        <v>348</v>
      </c>
      <c r="F167" t="s">
        <v>349</v>
      </c>
      <c r="G167" s="1">
        <v>44834</v>
      </c>
      <c r="H167" s="1">
        <v>44877</v>
      </c>
      <c r="I167" s="2">
        <v>44236461</v>
      </c>
      <c r="J167" s="2">
        <v>44236461</v>
      </c>
      <c r="K167" s="3">
        <v>659</v>
      </c>
      <c r="L167" t="s">
        <v>350</v>
      </c>
    </row>
    <row r="168" spans="1:12" x14ac:dyDescent="0.25">
      <c r="A168" t="s">
        <v>12</v>
      </c>
      <c r="B168" t="s">
        <v>13</v>
      </c>
      <c r="C168" t="s">
        <v>14</v>
      </c>
      <c r="D168" t="s">
        <v>15</v>
      </c>
      <c r="E168" t="s">
        <v>351</v>
      </c>
      <c r="F168" t="s">
        <v>352</v>
      </c>
      <c r="G168" s="1">
        <v>44798</v>
      </c>
      <c r="H168" s="1">
        <v>44877</v>
      </c>
      <c r="I168" s="2">
        <v>46081407</v>
      </c>
      <c r="J168" s="2">
        <v>46081407</v>
      </c>
      <c r="K168" s="3">
        <v>659</v>
      </c>
      <c r="L168" t="s">
        <v>59</v>
      </c>
    </row>
    <row r="169" spans="1:12" x14ac:dyDescent="0.25">
      <c r="A169" t="s">
        <v>12</v>
      </c>
      <c r="B169" t="s">
        <v>13</v>
      </c>
      <c r="C169" t="s">
        <v>14</v>
      </c>
      <c r="D169" t="s">
        <v>15</v>
      </c>
      <c r="E169" t="s">
        <v>353</v>
      </c>
      <c r="F169" t="s">
        <v>354</v>
      </c>
      <c r="G169" s="1">
        <v>44640</v>
      </c>
      <c r="H169" s="1">
        <v>44877</v>
      </c>
      <c r="I169" s="2">
        <v>46970346</v>
      </c>
      <c r="J169" s="2">
        <v>46970346</v>
      </c>
      <c r="K169" s="3">
        <v>659</v>
      </c>
      <c r="L169" t="s">
        <v>20</v>
      </c>
    </row>
    <row r="170" spans="1:12" x14ac:dyDescent="0.25">
      <c r="A170" t="s">
        <v>12</v>
      </c>
      <c r="B170" t="s">
        <v>13</v>
      </c>
      <c r="C170" t="s">
        <v>14</v>
      </c>
      <c r="D170" t="s">
        <v>15</v>
      </c>
      <c r="E170" t="s">
        <v>355</v>
      </c>
      <c r="F170" t="s">
        <v>356</v>
      </c>
      <c r="G170" s="1">
        <v>44166</v>
      </c>
      <c r="H170" s="1">
        <v>44229</v>
      </c>
      <c r="I170" s="2">
        <v>46994449</v>
      </c>
      <c r="J170" s="2">
        <v>46994449</v>
      </c>
      <c r="K170" s="3">
        <v>1307</v>
      </c>
    </row>
    <row r="171" spans="1:12" x14ac:dyDescent="0.25">
      <c r="A171" t="s">
        <v>12</v>
      </c>
      <c r="B171" t="s">
        <v>13</v>
      </c>
      <c r="C171" t="s">
        <v>14</v>
      </c>
      <c r="D171" t="s">
        <v>15</v>
      </c>
      <c r="E171" t="s">
        <v>357</v>
      </c>
      <c r="F171" t="s">
        <v>358</v>
      </c>
      <c r="G171" s="1">
        <v>44366</v>
      </c>
      <c r="H171" s="1">
        <v>44453</v>
      </c>
      <c r="I171" s="2">
        <v>47108468</v>
      </c>
      <c r="J171" s="2">
        <v>47108468</v>
      </c>
      <c r="K171" s="3">
        <v>1083</v>
      </c>
      <c r="L171" t="s">
        <v>20</v>
      </c>
    </row>
    <row r="172" spans="1:12" x14ac:dyDescent="0.25">
      <c r="A172" t="s">
        <v>12</v>
      </c>
      <c r="B172" t="s">
        <v>13</v>
      </c>
      <c r="C172" t="s">
        <v>14</v>
      </c>
      <c r="D172" t="s">
        <v>15</v>
      </c>
      <c r="E172" t="s">
        <v>359</v>
      </c>
      <c r="F172" t="s">
        <v>360</v>
      </c>
      <c r="G172" s="1">
        <v>45074</v>
      </c>
      <c r="H172" s="1">
        <v>45231</v>
      </c>
      <c r="I172" s="2">
        <v>48507139</v>
      </c>
      <c r="J172" s="2">
        <v>48507139</v>
      </c>
      <c r="K172" s="3">
        <v>305</v>
      </c>
      <c r="L172" t="s">
        <v>20</v>
      </c>
    </row>
    <row r="173" spans="1:12" x14ac:dyDescent="0.25">
      <c r="A173" t="s">
        <v>12</v>
      </c>
      <c r="B173" t="s">
        <v>13</v>
      </c>
      <c r="C173" t="s">
        <v>14</v>
      </c>
      <c r="D173" t="s">
        <v>15</v>
      </c>
      <c r="E173" t="s">
        <v>361</v>
      </c>
      <c r="F173" t="s">
        <v>362</v>
      </c>
      <c r="G173" s="1">
        <v>44749</v>
      </c>
      <c r="H173" s="1">
        <v>44789</v>
      </c>
      <c r="I173" s="2">
        <v>48994931</v>
      </c>
      <c r="J173" s="2">
        <v>48994931</v>
      </c>
      <c r="K173" s="3">
        <v>747</v>
      </c>
      <c r="L173" t="s">
        <v>20</v>
      </c>
    </row>
    <row r="174" spans="1:12" x14ac:dyDescent="0.25">
      <c r="A174" t="s">
        <v>12</v>
      </c>
      <c r="B174" t="s">
        <v>13</v>
      </c>
      <c r="C174" t="s">
        <v>14</v>
      </c>
      <c r="D174" t="s">
        <v>15</v>
      </c>
      <c r="E174" t="s">
        <v>363</v>
      </c>
      <c r="F174" t="s">
        <v>364</v>
      </c>
      <c r="G174" s="1">
        <v>45099</v>
      </c>
      <c r="H174" s="1">
        <v>45275</v>
      </c>
      <c r="I174" s="2">
        <v>49616186</v>
      </c>
      <c r="J174" s="2">
        <v>49616186</v>
      </c>
      <c r="K174" s="3">
        <v>261</v>
      </c>
      <c r="L174" t="s">
        <v>20</v>
      </c>
    </row>
    <row r="175" spans="1:12" x14ac:dyDescent="0.25">
      <c r="A175" t="s">
        <v>12</v>
      </c>
      <c r="B175" t="s">
        <v>13</v>
      </c>
      <c r="C175" t="s">
        <v>14</v>
      </c>
      <c r="D175" t="s">
        <v>15</v>
      </c>
      <c r="E175" t="s">
        <v>365</v>
      </c>
      <c r="F175" t="s">
        <v>366</v>
      </c>
      <c r="G175" s="1">
        <v>44734</v>
      </c>
      <c r="H175" s="1">
        <v>44877</v>
      </c>
      <c r="I175" s="2">
        <v>50524995</v>
      </c>
      <c r="J175" s="2">
        <v>50524995</v>
      </c>
      <c r="K175" s="3">
        <v>659</v>
      </c>
      <c r="L175" t="s">
        <v>20</v>
      </c>
    </row>
    <row r="176" spans="1:12" x14ac:dyDescent="0.25">
      <c r="A176" t="s">
        <v>12</v>
      </c>
      <c r="B176" t="s">
        <v>13</v>
      </c>
      <c r="C176" t="s">
        <v>14</v>
      </c>
      <c r="D176" t="s">
        <v>15</v>
      </c>
      <c r="E176" t="s">
        <v>367</v>
      </c>
      <c r="F176" t="s">
        <v>368</v>
      </c>
      <c r="G176" s="1">
        <v>44802</v>
      </c>
      <c r="H176" s="1">
        <v>44837</v>
      </c>
      <c r="I176" s="2">
        <v>54434685</v>
      </c>
      <c r="J176" s="2">
        <v>54434685</v>
      </c>
      <c r="K176" s="3">
        <v>699</v>
      </c>
      <c r="L176" t="s">
        <v>20</v>
      </c>
    </row>
    <row r="177" spans="1:12" x14ac:dyDescent="0.25">
      <c r="A177" t="s">
        <v>12</v>
      </c>
      <c r="B177" t="s">
        <v>13</v>
      </c>
      <c r="C177" t="s">
        <v>14</v>
      </c>
      <c r="D177" t="s">
        <v>15</v>
      </c>
      <c r="E177" t="s">
        <v>369</v>
      </c>
      <c r="F177" t="s">
        <v>370</v>
      </c>
      <c r="G177" s="1">
        <v>44839</v>
      </c>
      <c r="H177" s="1">
        <v>44877</v>
      </c>
      <c r="I177" s="2">
        <v>76299034</v>
      </c>
      <c r="J177" s="2">
        <v>76299034</v>
      </c>
      <c r="K177" s="3">
        <v>659</v>
      </c>
      <c r="L177" t="s">
        <v>20</v>
      </c>
    </row>
    <row r="178" spans="1:12" x14ac:dyDescent="0.25">
      <c r="A178" t="s">
        <v>12</v>
      </c>
      <c r="B178" t="s">
        <v>13</v>
      </c>
      <c r="C178" t="s">
        <v>14</v>
      </c>
      <c r="D178" t="s">
        <v>15</v>
      </c>
      <c r="E178" t="s">
        <v>371</v>
      </c>
      <c r="F178" t="s">
        <v>372</v>
      </c>
      <c r="G178" s="1">
        <v>45170</v>
      </c>
      <c r="H178" s="1">
        <v>45231</v>
      </c>
      <c r="I178" s="2">
        <v>92441892</v>
      </c>
      <c r="J178" s="2">
        <v>92441892</v>
      </c>
      <c r="K178" s="3">
        <v>305</v>
      </c>
      <c r="L178" t="s">
        <v>20</v>
      </c>
    </row>
    <row r="179" spans="1:12" x14ac:dyDescent="0.25">
      <c r="A179" t="s">
        <v>12</v>
      </c>
      <c r="B179" t="s">
        <v>13</v>
      </c>
      <c r="C179" t="s">
        <v>14</v>
      </c>
      <c r="D179" t="s">
        <v>15</v>
      </c>
      <c r="E179" t="s">
        <v>373</v>
      </c>
      <c r="F179" t="s">
        <v>374</v>
      </c>
      <c r="G179" s="1">
        <v>45376</v>
      </c>
      <c r="H179" s="1">
        <v>45478</v>
      </c>
      <c r="I179" s="2">
        <v>97745667</v>
      </c>
      <c r="J179" s="2">
        <v>97745667</v>
      </c>
      <c r="K179" s="3">
        <v>58</v>
      </c>
      <c r="L179" t="s">
        <v>20</v>
      </c>
    </row>
    <row r="180" spans="1:12" x14ac:dyDescent="0.25">
      <c r="A180" t="s">
        <v>12</v>
      </c>
      <c r="B180" t="s">
        <v>13</v>
      </c>
      <c r="C180" t="s">
        <v>14</v>
      </c>
      <c r="D180" t="s">
        <v>15</v>
      </c>
      <c r="E180" t="s">
        <v>375</v>
      </c>
      <c r="F180" t="s">
        <v>376</v>
      </c>
      <c r="G180" s="1">
        <v>45434</v>
      </c>
      <c r="H180" s="1">
        <v>45475</v>
      </c>
      <c r="I180" s="2">
        <v>102613579</v>
      </c>
      <c r="J180" s="2">
        <v>102613579</v>
      </c>
      <c r="K180" s="3">
        <v>61</v>
      </c>
      <c r="L180" t="s">
        <v>20</v>
      </c>
    </row>
    <row r="181" spans="1:12" x14ac:dyDescent="0.25">
      <c r="A181" t="s">
        <v>12</v>
      </c>
      <c r="B181" t="s">
        <v>13</v>
      </c>
      <c r="C181" t="s">
        <v>14</v>
      </c>
      <c r="D181" t="s">
        <v>15</v>
      </c>
      <c r="E181" t="s">
        <v>377</v>
      </c>
      <c r="F181" t="s">
        <v>378</v>
      </c>
      <c r="G181" s="1">
        <v>44782</v>
      </c>
      <c r="H181" s="1">
        <v>44817</v>
      </c>
      <c r="I181" s="2">
        <v>112183852</v>
      </c>
      <c r="J181" s="2">
        <v>112183852</v>
      </c>
      <c r="K181" s="3">
        <v>719</v>
      </c>
      <c r="L181" t="s">
        <v>20</v>
      </c>
    </row>
    <row r="182" spans="1:12" x14ac:dyDescent="0.25">
      <c r="A182" t="s">
        <v>12</v>
      </c>
      <c r="B182" t="s">
        <v>13</v>
      </c>
      <c r="C182" t="s">
        <v>14</v>
      </c>
      <c r="D182" t="s">
        <v>15</v>
      </c>
      <c r="E182" t="s">
        <v>379</v>
      </c>
      <c r="F182" t="s">
        <v>380</v>
      </c>
      <c r="G182" s="1">
        <v>44695</v>
      </c>
      <c r="H182" s="1">
        <v>44747</v>
      </c>
      <c r="I182" s="2">
        <v>132512615</v>
      </c>
      <c r="J182" s="2">
        <v>132512615</v>
      </c>
      <c r="K182" s="3">
        <v>789</v>
      </c>
      <c r="L182" t="s">
        <v>20</v>
      </c>
    </row>
    <row r="183" spans="1:12" x14ac:dyDescent="0.25">
      <c r="A183" t="s">
        <v>12</v>
      </c>
      <c r="B183" t="s">
        <v>13</v>
      </c>
      <c r="C183" t="s">
        <v>14</v>
      </c>
      <c r="D183" t="s">
        <v>15</v>
      </c>
      <c r="E183" t="s">
        <v>381</v>
      </c>
      <c r="F183" t="s">
        <v>382</v>
      </c>
      <c r="G183" s="1">
        <v>45062</v>
      </c>
      <c r="H183" s="1">
        <v>45231</v>
      </c>
      <c r="I183" s="2">
        <v>145132321</v>
      </c>
      <c r="J183" s="2">
        <v>145132321</v>
      </c>
      <c r="K183" s="3">
        <v>305</v>
      </c>
      <c r="L183" t="s">
        <v>20</v>
      </c>
    </row>
    <row r="184" spans="1:12" x14ac:dyDescent="0.25">
      <c r="A184" t="s">
        <v>12</v>
      </c>
      <c r="B184" t="s">
        <v>13</v>
      </c>
      <c r="C184" t="s">
        <v>14</v>
      </c>
      <c r="D184" t="s">
        <v>15</v>
      </c>
      <c r="E184" t="s">
        <v>383</v>
      </c>
      <c r="F184" t="s">
        <v>384</v>
      </c>
      <c r="G184" s="1">
        <v>44685</v>
      </c>
      <c r="H184" s="1">
        <v>44877</v>
      </c>
      <c r="I184" s="2">
        <v>194530793</v>
      </c>
      <c r="J184" s="2">
        <v>194530793</v>
      </c>
      <c r="K184" s="3">
        <v>659</v>
      </c>
      <c r="L184" t="s">
        <v>20</v>
      </c>
    </row>
    <row r="185" spans="1:12" x14ac:dyDescent="0.25">
      <c r="J185" s="2">
        <f>SUM(J2:J184)</f>
        <v>2627243514</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C4" sqref="C4:C9"/>
    </sheetView>
  </sheetViews>
  <sheetFormatPr baseColWidth="10" defaultRowHeight="12.5" x14ac:dyDescent="0.25"/>
  <cols>
    <col min="1" max="1" width="36.6328125" customWidth="1"/>
    <col min="2" max="2" width="14.81640625" customWidth="1"/>
    <col min="3" max="3" width="24.26953125" bestFit="1" customWidth="1"/>
  </cols>
  <sheetData>
    <row r="3" spans="1:3" x14ac:dyDescent="0.25">
      <c r="A3" s="80" t="s">
        <v>1081</v>
      </c>
      <c r="B3" t="s">
        <v>1083</v>
      </c>
      <c r="C3" t="s">
        <v>1084</v>
      </c>
    </row>
    <row r="4" spans="1:3" x14ac:dyDescent="0.25">
      <c r="A4" s="81" t="s">
        <v>1080</v>
      </c>
      <c r="B4" s="82">
        <v>7</v>
      </c>
      <c r="C4" s="82">
        <v>36980820</v>
      </c>
    </row>
    <row r="5" spans="1:3" x14ac:dyDescent="0.25">
      <c r="A5" s="81" t="s">
        <v>494</v>
      </c>
      <c r="B5" s="82">
        <v>146</v>
      </c>
      <c r="C5" s="82">
        <v>2420138929</v>
      </c>
    </row>
    <row r="6" spans="1:3" x14ac:dyDescent="0.25">
      <c r="A6" s="81" t="s">
        <v>1048</v>
      </c>
      <c r="B6" s="82">
        <v>14</v>
      </c>
      <c r="C6" s="82">
        <v>115500235</v>
      </c>
    </row>
    <row r="7" spans="1:3" x14ac:dyDescent="0.25">
      <c r="A7" s="81" t="s">
        <v>491</v>
      </c>
      <c r="B7" s="82">
        <v>12</v>
      </c>
      <c r="C7" s="82">
        <v>54343530</v>
      </c>
    </row>
    <row r="8" spans="1:3" x14ac:dyDescent="0.25">
      <c r="A8" s="81" t="s">
        <v>1019</v>
      </c>
      <c r="B8" s="82">
        <v>4</v>
      </c>
      <c r="C8" s="82">
        <v>280000</v>
      </c>
    </row>
    <row r="9" spans="1:3" x14ac:dyDescent="0.25">
      <c r="A9" s="81" t="s">
        <v>1082</v>
      </c>
      <c r="B9" s="82">
        <v>183</v>
      </c>
      <c r="C9" s="82">
        <v>2627243514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185"/>
  <sheetViews>
    <sheetView topLeftCell="AK1" workbookViewId="0">
      <selection activeCell="AR7" sqref="AR7"/>
    </sheetView>
  </sheetViews>
  <sheetFormatPr baseColWidth="10" defaultRowHeight="12.5" x14ac:dyDescent="0.25"/>
  <sheetData>
    <row r="1" spans="1:56" s="76" customFormat="1" ht="10" x14ac:dyDescent="0.2">
      <c r="A1" s="75"/>
      <c r="H1" s="77"/>
      <c r="I1" s="77"/>
      <c r="J1" s="78">
        <f>+SUBTOTAL(9,J3:J27398)</f>
        <v>2657020610</v>
      </c>
      <c r="K1" s="78">
        <f>+SUBTOTAL(9,K3:K27398)</f>
        <v>2627243514</v>
      </c>
      <c r="L1" s="79">
        <f>+K1-SUM(AP1:AX1)</f>
        <v>0</v>
      </c>
      <c r="R1" s="78">
        <f>+SUBTOTAL(9,R3:R27398)</f>
        <v>53866939.960000001</v>
      </c>
      <c r="S1" s="75"/>
      <c r="AB1" s="78">
        <f>+SUBTOTAL(9,AB3:AB27398)</f>
        <v>2515604179</v>
      </c>
      <c r="AC1" s="78">
        <f>+SUBTOTAL(9,AC3:AC27398)</f>
        <v>0</v>
      </c>
      <c r="AD1" s="78">
        <f>+SUBTOTAL(9,AD3:AD27398)</f>
        <v>10620495</v>
      </c>
      <c r="AE1" s="78">
        <f>+SUBTOTAL(9,AE3:AE27398)</f>
        <v>2340351949</v>
      </c>
      <c r="AF1" s="78"/>
      <c r="AG1" s="78"/>
      <c r="AH1" s="78">
        <f>+SUBTOTAL(9,AH3:AH27398)</f>
        <v>191183</v>
      </c>
      <c r="AI1" s="78"/>
      <c r="AJ1" s="78">
        <f>+SUBTOTAL(9,AJ3:AJ27398)</f>
        <v>2420138929</v>
      </c>
      <c r="AK1" s="75"/>
      <c r="AL1" s="75"/>
      <c r="AM1" s="75"/>
      <c r="AN1" s="75"/>
      <c r="AO1" s="75"/>
      <c r="AP1" s="78">
        <f t="shared" ref="AP1:AY1" si="0">+SUBTOTAL(9,AP3:AP27398)</f>
        <v>36980820</v>
      </c>
      <c r="AQ1" s="78">
        <f t="shared" si="0"/>
        <v>2420138929</v>
      </c>
      <c r="AR1" s="78">
        <f t="shared" si="0"/>
        <v>115500235</v>
      </c>
      <c r="AS1" s="78">
        <f t="shared" si="0"/>
        <v>0</v>
      </c>
      <c r="AT1" s="78">
        <f t="shared" si="0"/>
        <v>0</v>
      </c>
      <c r="AU1" s="78">
        <f t="shared" si="0"/>
        <v>0</v>
      </c>
      <c r="AV1" s="78">
        <f t="shared" si="0"/>
        <v>54343530</v>
      </c>
      <c r="AW1" s="78">
        <f t="shared" si="0"/>
        <v>0</v>
      </c>
      <c r="AX1" s="78">
        <f t="shared" si="0"/>
        <v>280000</v>
      </c>
      <c r="AY1" s="78">
        <f t="shared" si="0"/>
        <v>0</v>
      </c>
    </row>
    <row r="2" spans="1:56" ht="40" x14ac:dyDescent="0.25">
      <c r="A2" s="52" t="s">
        <v>0</v>
      </c>
      <c r="B2" s="53" t="s">
        <v>426</v>
      </c>
      <c r="C2" s="53" t="s">
        <v>427</v>
      </c>
      <c r="D2" s="53" t="s">
        <v>428</v>
      </c>
      <c r="E2" s="53" t="s">
        <v>429</v>
      </c>
      <c r="F2" s="53" t="s">
        <v>430</v>
      </c>
      <c r="G2" s="53" t="s">
        <v>431</v>
      </c>
      <c r="H2" s="54" t="s">
        <v>432</v>
      </c>
      <c r="I2" s="54" t="s">
        <v>433</v>
      </c>
      <c r="J2" s="55" t="s">
        <v>434</v>
      </c>
      <c r="K2" s="55" t="s">
        <v>435</v>
      </c>
      <c r="L2" s="53" t="s">
        <v>436</v>
      </c>
      <c r="M2" s="53" t="s">
        <v>437</v>
      </c>
      <c r="N2" s="53" t="s">
        <v>438</v>
      </c>
      <c r="O2" s="53" t="s">
        <v>439</v>
      </c>
      <c r="P2" s="56" t="s">
        <v>440</v>
      </c>
      <c r="Q2" s="57" t="s">
        <v>441</v>
      </c>
      <c r="R2" s="58" t="s">
        <v>442</v>
      </c>
      <c r="S2" s="59" t="s">
        <v>443</v>
      </c>
      <c r="T2" s="60" t="s">
        <v>444</v>
      </c>
      <c r="U2" s="60" t="s">
        <v>445</v>
      </c>
      <c r="V2" s="60" t="s">
        <v>446</v>
      </c>
      <c r="W2" s="61" t="s">
        <v>447</v>
      </c>
      <c r="X2" s="61" t="s">
        <v>448</v>
      </c>
      <c r="Y2" s="61" t="s">
        <v>449</v>
      </c>
      <c r="Z2" s="61" t="s">
        <v>450</v>
      </c>
      <c r="AA2" s="61" t="s">
        <v>451</v>
      </c>
      <c r="AB2" s="61" t="s">
        <v>452</v>
      </c>
      <c r="AC2" s="61" t="s">
        <v>453</v>
      </c>
      <c r="AD2" s="61" t="s">
        <v>454</v>
      </c>
      <c r="AE2" s="61" t="s">
        <v>455</v>
      </c>
      <c r="AF2" s="61" t="s">
        <v>456</v>
      </c>
      <c r="AG2" s="61" t="s">
        <v>457</v>
      </c>
      <c r="AH2" s="61" t="s">
        <v>458</v>
      </c>
      <c r="AI2" s="61" t="s">
        <v>459</v>
      </c>
      <c r="AJ2" s="62" t="s">
        <v>460</v>
      </c>
      <c r="AK2" s="63" t="s">
        <v>461</v>
      </c>
      <c r="AL2" s="63" t="s">
        <v>462</v>
      </c>
      <c r="AM2" s="63" t="s">
        <v>463</v>
      </c>
      <c r="AN2" s="63" t="s">
        <v>464</v>
      </c>
      <c r="AO2" s="63" t="s">
        <v>465</v>
      </c>
      <c r="AP2" s="64" t="s">
        <v>466</v>
      </c>
      <c r="AQ2" s="64" t="s">
        <v>467</v>
      </c>
      <c r="AR2" s="64" t="s">
        <v>468</v>
      </c>
      <c r="AS2" s="64" t="s">
        <v>469</v>
      </c>
      <c r="AT2" s="64" t="s">
        <v>470</v>
      </c>
      <c r="AU2" s="64" t="s">
        <v>453</v>
      </c>
      <c r="AV2" s="64" t="s">
        <v>471</v>
      </c>
      <c r="AW2" s="64" t="s">
        <v>403</v>
      </c>
      <c r="AX2" s="64" t="s">
        <v>472</v>
      </c>
      <c r="AY2" s="65" t="s">
        <v>473</v>
      </c>
      <c r="AZ2" s="65" t="s">
        <v>474</v>
      </c>
      <c r="BA2" s="65" t="s">
        <v>475</v>
      </c>
      <c r="BB2" s="65" t="s">
        <v>476</v>
      </c>
      <c r="BC2" s="65" t="s">
        <v>477</v>
      </c>
      <c r="BD2" s="65" t="s">
        <v>478</v>
      </c>
    </row>
    <row r="3" spans="1:56" x14ac:dyDescent="0.25">
      <c r="A3" s="66">
        <v>900900754</v>
      </c>
      <c r="B3" s="67" t="s">
        <v>479</v>
      </c>
      <c r="C3" s="67"/>
      <c r="D3" s="67">
        <v>112460</v>
      </c>
      <c r="E3" s="67" t="s">
        <v>279</v>
      </c>
      <c r="F3" s="67" t="s">
        <v>480</v>
      </c>
      <c r="G3" s="67" t="s">
        <v>481</v>
      </c>
      <c r="H3" s="68">
        <v>43693</v>
      </c>
      <c r="I3" s="68">
        <v>43693</v>
      </c>
      <c r="J3" s="69">
        <v>12922829</v>
      </c>
      <c r="K3" s="69">
        <v>12922829</v>
      </c>
      <c r="L3" s="70"/>
      <c r="M3" s="71"/>
      <c r="N3" s="67"/>
      <c r="O3" s="67"/>
      <c r="P3" s="67" t="s">
        <v>1075</v>
      </c>
      <c r="Q3" s="67" t="s">
        <v>1080</v>
      </c>
      <c r="R3" s="69">
        <v>0</v>
      </c>
      <c r="S3" s="72"/>
      <c r="T3" s="73"/>
      <c r="U3" s="67"/>
      <c r="V3" s="67"/>
      <c r="W3" s="67" t="s">
        <v>482</v>
      </c>
      <c r="X3" s="74">
        <v>43672</v>
      </c>
      <c r="Y3" s="74">
        <v>43693</v>
      </c>
      <c r="Z3" s="74">
        <v>44628</v>
      </c>
      <c r="AA3" s="74"/>
      <c r="AB3" s="69">
        <v>12922829</v>
      </c>
      <c r="AC3" s="69">
        <v>0</v>
      </c>
      <c r="AD3" s="69">
        <v>3876849</v>
      </c>
      <c r="AE3" s="69">
        <v>0</v>
      </c>
      <c r="AF3" s="67"/>
      <c r="AG3" s="67"/>
      <c r="AH3" s="69">
        <v>0</v>
      </c>
      <c r="AI3" s="72"/>
      <c r="AJ3" s="69">
        <v>0</v>
      </c>
      <c r="AK3" s="72"/>
      <c r="AL3" s="72"/>
      <c r="AM3" s="72"/>
      <c r="AN3" s="72"/>
      <c r="AO3" s="72"/>
      <c r="AP3" s="69">
        <v>12922829</v>
      </c>
      <c r="AQ3" s="69">
        <v>0</v>
      </c>
      <c r="AR3" s="69">
        <v>0</v>
      </c>
      <c r="AS3" s="69">
        <v>0</v>
      </c>
      <c r="AT3" s="69">
        <v>0</v>
      </c>
      <c r="AU3" s="69">
        <v>0</v>
      </c>
      <c r="AV3" s="69">
        <v>0</v>
      </c>
      <c r="AW3" s="69">
        <v>0</v>
      </c>
      <c r="AX3" s="69">
        <v>0</v>
      </c>
      <c r="AY3" s="69">
        <v>0</v>
      </c>
      <c r="AZ3" s="69">
        <v>0</v>
      </c>
      <c r="BA3" s="67"/>
      <c r="BB3" s="74"/>
      <c r="BC3" s="67"/>
      <c r="BD3" s="69">
        <v>0</v>
      </c>
    </row>
    <row r="4" spans="1:56" x14ac:dyDescent="0.25">
      <c r="A4" s="66">
        <v>900900754</v>
      </c>
      <c r="B4" s="67" t="s">
        <v>479</v>
      </c>
      <c r="C4" s="67"/>
      <c r="D4" s="67">
        <v>111587</v>
      </c>
      <c r="E4" s="67" t="s">
        <v>257</v>
      </c>
      <c r="F4" s="67" t="s">
        <v>483</v>
      </c>
      <c r="G4" s="67" t="s">
        <v>484</v>
      </c>
      <c r="H4" s="68">
        <v>43554</v>
      </c>
      <c r="I4" s="68">
        <v>43599</v>
      </c>
      <c r="J4" s="69">
        <v>9179460</v>
      </c>
      <c r="K4" s="69">
        <v>9179460</v>
      </c>
      <c r="L4" s="70"/>
      <c r="M4" s="71"/>
      <c r="N4" s="67"/>
      <c r="O4" s="67"/>
      <c r="P4" s="67" t="s">
        <v>1075</v>
      </c>
      <c r="Q4" s="67" t="s">
        <v>1080</v>
      </c>
      <c r="R4" s="69">
        <v>0</v>
      </c>
      <c r="S4" s="72"/>
      <c r="T4" s="73"/>
      <c r="U4" s="67"/>
      <c r="V4" s="67"/>
      <c r="W4" s="67" t="s">
        <v>482</v>
      </c>
      <c r="X4" s="74">
        <v>43581</v>
      </c>
      <c r="Y4" s="74">
        <v>43678</v>
      </c>
      <c r="Z4" s="74">
        <v>44628</v>
      </c>
      <c r="AA4" s="74"/>
      <c r="AB4" s="69">
        <v>9179460</v>
      </c>
      <c r="AC4" s="69">
        <v>0</v>
      </c>
      <c r="AD4" s="69">
        <v>2753838</v>
      </c>
      <c r="AE4" s="69">
        <v>0</v>
      </c>
      <c r="AF4" s="67"/>
      <c r="AG4" s="67"/>
      <c r="AH4" s="69">
        <v>0</v>
      </c>
      <c r="AI4" s="72"/>
      <c r="AJ4" s="69">
        <v>0</v>
      </c>
      <c r="AK4" s="72"/>
      <c r="AL4" s="72"/>
      <c r="AM4" s="72"/>
      <c r="AN4" s="72"/>
      <c r="AO4" s="72"/>
      <c r="AP4" s="69">
        <v>9179460</v>
      </c>
      <c r="AQ4" s="69">
        <v>0</v>
      </c>
      <c r="AR4" s="69">
        <v>0</v>
      </c>
      <c r="AS4" s="69">
        <v>0</v>
      </c>
      <c r="AT4" s="69">
        <v>0</v>
      </c>
      <c r="AU4" s="69">
        <v>0</v>
      </c>
      <c r="AV4" s="69">
        <v>0</v>
      </c>
      <c r="AW4" s="69">
        <v>0</v>
      </c>
      <c r="AX4" s="69">
        <v>0</v>
      </c>
      <c r="AY4" s="69">
        <v>0</v>
      </c>
      <c r="AZ4" s="69">
        <v>0</v>
      </c>
      <c r="BA4" s="67"/>
      <c r="BB4" s="74"/>
      <c r="BC4" s="67"/>
      <c r="BD4" s="69">
        <v>0</v>
      </c>
    </row>
    <row r="5" spans="1:56" x14ac:dyDescent="0.25">
      <c r="A5" s="66">
        <v>900900754</v>
      </c>
      <c r="B5" s="67" t="s">
        <v>479</v>
      </c>
      <c r="C5" s="67"/>
      <c r="D5" s="67">
        <v>110316</v>
      </c>
      <c r="E5" s="67" t="s">
        <v>231</v>
      </c>
      <c r="F5" s="67" t="s">
        <v>485</v>
      </c>
      <c r="G5" s="67" t="s">
        <v>486</v>
      </c>
      <c r="H5" s="68">
        <v>43438</v>
      </c>
      <c r="I5" s="68">
        <v>43508</v>
      </c>
      <c r="J5" s="69">
        <v>9145920</v>
      </c>
      <c r="K5" s="69">
        <v>6402144</v>
      </c>
      <c r="L5" s="70"/>
      <c r="M5" s="71"/>
      <c r="N5" s="67"/>
      <c r="O5" s="67"/>
      <c r="P5" s="67" t="s">
        <v>466</v>
      </c>
      <c r="Q5" s="67" t="s">
        <v>1080</v>
      </c>
      <c r="R5" s="69">
        <v>0</v>
      </c>
      <c r="S5" s="72"/>
      <c r="T5" s="73"/>
      <c r="U5" s="67"/>
      <c r="V5" s="67"/>
      <c r="W5" s="67" t="s">
        <v>482</v>
      </c>
      <c r="X5" s="74">
        <v>43476</v>
      </c>
      <c r="Y5" s="74">
        <v>43528</v>
      </c>
      <c r="Z5" s="74">
        <v>44628</v>
      </c>
      <c r="AA5" s="74"/>
      <c r="AB5" s="69">
        <v>9145920</v>
      </c>
      <c r="AC5" s="69">
        <v>0</v>
      </c>
      <c r="AD5" s="69">
        <v>2743776</v>
      </c>
      <c r="AE5" s="69">
        <v>0</v>
      </c>
      <c r="AF5" s="67"/>
      <c r="AG5" s="67"/>
      <c r="AH5" s="69">
        <v>0</v>
      </c>
      <c r="AI5" s="72"/>
      <c r="AJ5" s="69">
        <v>0</v>
      </c>
      <c r="AK5" s="72"/>
      <c r="AL5" s="72"/>
      <c r="AM5" s="72"/>
      <c r="AN5" s="72"/>
      <c r="AO5" s="72"/>
      <c r="AP5" s="69">
        <v>6402144</v>
      </c>
      <c r="AQ5" s="69">
        <v>0</v>
      </c>
      <c r="AR5" s="69">
        <v>0</v>
      </c>
      <c r="AS5" s="69">
        <v>0</v>
      </c>
      <c r="AT5" s="69">
        <v>0</v>
      </c>
      <c r="AU5" s="69">
        <v>0</v>
      </c>
      <c r="AV5" s="69">
        <v>0</v>
      </c>
      <c r="AW5" s="69">
        <v>0</v>
      </c>
      <c r="AX5" s="69">
        <v>0</v>
      </c>
      <c r="AY5" s="69">
        <v>0</v>
      </c>
      <c r="AZ5" s="69">
        <v>0</v>
      </c>
      <c r="BA5" s="67"/>
      <c r="BB5" s="74"/>
      <c r="BC5" s="67"/>
      <c r="BD5" s="69">
        <v>0</v>
      </c>
    </row>
    <row r="6" spans="1:56" x14ac:dyDescent="0.25">
      <c r="A6" s="66">
        <v>900900754</v>
      </c>
      <c r="B6" s="67" t="s">
        <v>479</v>
      </c>
      <c r="C6" s="67"/>
      <c r="D6" s="67">
        <v>110317</v>
      </c>
      <c r="E6" s="67" t="s">
        <v>177</v>
      </c>
      <c r="F6" s="67" t="s">
        <v>487</v>
      </c>
      <c r="G6" s="67" t="s">
        <v>488</v>
      </c>
      <c r="H6" s="68">
        <v>43463</v>
      </c>
      <c r="I6" s="68">
        <v>43508</v>
      </c>
      <c r="J6" s="69">
        <v>3705741</v>
      </c>
      <c r="K6" s="69">
        <v>2594019</v>
      </c>
      <c r="L6" s="70"/>
      <c r="M6" s="71"/>
      <c r="N6" s="67"/>
      <c r="O6" s="67"/>
      <c r="P6" s="67" t="s">
        <v>466</v>
      </c>
      <c r="Q6" s="67" t="s">
        <v>1080</v>
      </c>
      <c r="R6" s="69">
        <v>0</v>
      </c>
      <c r="S6" s="72"/>
      <c r="T6" s="73"/>
      <c r="U6" s="67"/>
      <c r="V6" s="67"/>
      <c r="W6" s="67" t="s">
        <v>482</v>
      </c>
      <c r="X6" s="74">
        <v>43476</v>
      </c>
      <c r="Y6" s="74">
        <v>43528</v>
      </c>
      <c r="Z6" s="74">
        <v>44628</v>
      </c>
      <c r="AA6" s="74"/>
      <c r="AB6" s="69">
        <v>3705741</v>
      </c>
      <c r="AC6" s="69">
        <v>0</v>
      </c>
      <c r="AD6" s="69">
        <v>1111722</v>
      </c>
      <c r="AE6" s="69">
        <v>0</v>
      </c>
      <c r="AF6" s="67"/>
      <c r="AG6" s="67"/>
      <c r="AH6" s="69">
        <v>0</v>
      </c>
      <c r="AI6" s="72"/>
      <c r="AJ6" s="69">
        <v>0</v>
      </c>
      <c r="AK6" s="72"/>
      <c r="AL6" s="72"/>
      <c r="AM6" s="72"/>
      <c r="AN6" s="72"/>
      <c r="AO6" s="72"/>
      <c r="AP6" s="69">
        <v>2594019</v>
      </c>
      <c r="AQ6" s="69">
        <v>0</v>
      </c>
      <c r="AR6" s="69">
        <v>0</v>
      </c>
      <c r="AS6" s="69">
        <v>0</v>
      </c>
      <c r="AT6" s="69">
        <v>0</v>
      </c>
      <c r="AU6" s="69">
        <v>0</v>
      </c>
      <c r="AV6" s="69">
        <v>0</v>
      </c>
      <c r="AW6" s="69">
        <v>0</v>
      </c>
      <c r="AX6" s="69">
        <v>0</v>
      </c>
      <c r="AY6" s="69">
        <v>0</v>
      </c>
      <c r="AZ6" s="69">
        <v>0</v>
      </c>
      <c r="BA6" s="67"/>
      <c r="BB6" s="74"/>
      <c r="BC6" s="67"/>
      <c r="BD6" s="69">
        <v>0</v>
      </c>
    </row>
    <row r="7" spans="1:56" x14ac:dyDescent="0.25">
      <c r="A7" s="66">
        <v>900900754</v>
      </c>
      <c r="B7" s="67" t="s">
        <v>479</v>
      </c>
      <c r="C7" s="67"/>
      <c r="D7" s="67">
        <v>2013562</v>
      </c>
      <c r="E7" s="67" t="s">
        <v>26</v>
      </c>
      <c r="F7" s="67" t="s">
        <v>1030</v>
      </c>
      <c r="G7" s="67" t="s">
        <v>1031</v>
      </c>
      <c r="H7" s="68">
        <v>44782</v>
      </c>
      <c r="I7" s="68">
        <v>44867</v>
      </c>
      <c r="J7" s="69">
        <v>60000</v>
      </c>
      <c r="K7" s="69">
        <v>60000</v>
      </c>
      <c r="L7" s="70"/>
      <c r="M7" s="71"/>
      <c r="N7" s="67"/>
      <c r="O7" s="67"/>
      <c r="P7" s="67" t="s">
        <v>1078</v>
      </c>
      <c r="Q7" s="67" t="s">
        <v>1080</v>
      </c>
      <c r="R7" s="69">
        <v>0</v>
      </c>
      <c r="S7" s="72"/>
      <c r="T7" s="67" t="s">
        <v>1020</v>
      </c>
      <c r="U7" s="67" t="s">
        <v>1032</v>
      </c>
      <c r="V7" s="67">
        <v>45478</v>
      </c>
      <c r="W7" s="67" t="s">
        <v>482</v>
      </c>
      <c r="X7" s="74">
        <v>44848</v>
      </c>
      <c r="Y7" s="74">
        <v>44867</v>
      </c>
      <c r="Z7" s="74">
        <v>44867</v>
      </c>
      <c r="AA7" s="74"/>
      <c r="AB7" s="69">
        <v>60000</v>
      </c>
      <c r="AC7" s="69">
        <v>0</v>
      </c>
      <c r="AD7" s="69">
        <v>0</v>
      </c>
      <c r="AE7" s="69">
        <v>0</v>
      </c>
      <c r="AF7" s="67"/>
      <c r="AG7" s="67"/>
      <c r="AH7" s="69">
        <v>0</v>
      </c>
      <c r="AI7" s="72"/>
      <c r="AJ7" s="69">
        <v>0</v>
      </c>
      <c r="AK7" s="72"/>
      <c r="AL7" s="72"/>
      <c r="AM7" s="72"/>
      <c r="AN7" s="72"/>
      <c r="AO7" s="72"/>
      <c r="AP7" s="69">
        <v>60000</v>
      </c>
      <c r="AQ7" s="69">
        <v>0</v>
      </c>
      <c r="AR7" s="69">
        <v>0</v>
      </c>
      <c r="AS7" s="69">
        <v>0</v>
      </c>
      <c r="AT7" s="69">
        <v>0</v>
      </c>
      <c r="AU7" s="69">
        <v>0</v>
      </c>
      <c r="AV7" s="69">
        <v>0</v>
      </c>
      <c r="AW7" s="69">
        <v>0</v>
      </c>
      <c r="AX7" s="69">
        <v>0</v>
      </c>
      <c r="AY7" s="69">
        <v>0</v>
      </c>
      <c r="AZ7" s="69">
        <v>0</v>
      </c>
      <c r="BA7" s="67"/>
      <c r="BB7" s="74"/>
      <c r="BC7" s="67"/>
      <c r="BD7" s="69">
        <v>0</v>
      </c>
    </row>
    <row r="8" spans="1:56" x14ac:dyDescent="0.25">
      <c r="A8" s="66">
        <v>900900754</v>
      </c>
      <c r="B8" s="67" t="s">
        <v>479</v>
      </c>
      <c r="C8" s="67"/>
      <c r="D8" s="67">
        <v>2016961</v>
      </c>
      <c r="E8" s="67" t="s">
        <v>30</v>
      </c>
      <c r="F8" s="67" t="s">
        <v>1033</v>
      </c>
      <c r="G8" s="67" t="s">
        <v>1034</v>
      </c>
      <c r="H8" s="68">
        <v>44773</v>
      </c>
      <c r="I8" s="68">
        <v>45036</v>
      </c>
      <c r="J8" s="69">
        <v>60000</v>
      </c>
      <c r="K8" s="69">
        <v>60000</v>
      </c>
      <c r="L8" s="70"/>
      <c r="M8" s="71"/>
      <c r="N8" s="67"/>
      <c r="O8" s="67"/>
      <c r="P8" s="67" t="s">
        <v>1079</v>
      </c>
      <c r="Q8" s="67" t="s">
        <v>1080</v>
      </c>
      <c r="R8" s="69">
        <v>0</v>
      </c>
      <c r="S8" s="72"/>
      <c r="T8" s="67" t="s">
        <v>1020</v>
      </c>
      <c r="U8" s="67" t="s">
        <v>1032</v>
      </c>
      <c r="V8" s="67">
        <v>45288</v>
      </c>
      <c r="W8" s="67" t="s">
        <v>482</v>
      </c>
      <c r="X8" s="74">
        <v>44939</v>
      </c>
      <c r="Y8" s="74">
        <v>45036</v>
      </c>
      <c r="Z8" s="74">
        <v>45036</v>
      </c>
      <c r="AA8" s="74"/>
      <c r="AB8" s="69">
        <v>60000</v>
      </c>
      <c r="AC8" s="69">
        <v>0</v>
      </c>
      <c r="AD8" s="69">
        <v>0</v>
      </c>
      <c r="AE8" s="69">
        <v>0</v>
      </c>
      <c r="AF8" s="67"/>
      <c r="AG8" s="67"/>
      <c r="AH8" s="69">
        <v>0</v>
      </c>
      <c r="AI8" s="72"/>
      <c r="AJ8" s="69">
        <v>0</v>
      </c>
      <c r="AK8" s="72"/>
      <c r="AL8" s="72"/>
      <c r="AM8" s="72"/>
      <c r="AN8" s="72"/>
      <c r="AO8" s="72"/>
      <c r="AP8" s="69">
        <v>60000</v>
      </c>
      <c r="AQ8" s="69">
        <v>0</v>
      </c>
      <c r="AR8" s="69">
        <v>0</v>
      </c>
      <c r="AS8" s="69">
        <v>0</v>
      </c>
      <c r="AT8" s="69">
        <v>0</v>
      </c>
      <c r="AU8" s="69">
        <v>0</v>
      </c>
      <c r="AV8" s="69">
        <v>0</v>
      </c>
      <c r="AW8" s="69">
        <v>0</v>
      </c>
      <c r="AX8" s="69">
        <v>0</v>
      </c>
      <c r="AY8" s="69">
        <v>0</v>
      </c>
      <c r="AZ8" s="69">
        <v>0</v>
      </c>
      <c r="BA8" s="67"/>
      <c r="BB8" s="74"/>
      <c r="BC8" s="67"/>
      <c r="BD8" s="69">
        <v>0</v>
      </c>
    </row>
    <row r="9" spans="1:56" x14ac:dyDescent="0.25">
      <c r="A9" s="66">
        <v>900900754</v>
      </c>
      <c r="B9" s="67" t="s">
        <v>479</v>
      </c>
      <c r="C9" s="67"/>
      <c r="D9" s="67">
        <v>2023708</v>
      </c>
      <c r="E9" s="67" t="s">
        <v>221</v>
      </c>
      <c r="F9" s="67" t="s">
        <v>1035</v>
      </c>
      <c r="G9" s="67" t="s">
        <v>1036</v>
      </c>
      <c r="H9" s="68">
        <v>44690</v>
      </c>
      <c r="I9" s="68">
        <v>45231</v>
      </c>
      <c r="J9" s="69">
        <v>5762368</v>
      </c>
      <c r="K9" s="69">
        <v>5762368</v>
      </c>
      <c r="L9" s="70"/>
      <c r="M9" s="71"/>
      <c r="N9" s="67"/>
      <c r="O9" s="67"/>
      <c r="P9" s="67" t="s">
        <v>1077</v>
      </c>
      <c r="Q9" s="67" t="s">
        <v>1080</v>
      </c>
      <c r="R9" s="69">
        <v>0</v>
      </c>
      <c r="S9" s="72"/>
      <c r="T9" s="73"/>
      <c r="U9" s="67"/>
      <c r="V9" s="67"/>
      <c r="W9" s="67" t="s">
        <v>482</v>
      </c>
      <c r="X9" s="74">
        <v>45184</v>
      </c>
      <c r="Y9" s="74">
        <v>45231</v>
      </c>
      <c r="Z9" s="74">
        <v>45288</v>
      </c>
      <c r="AA9" s="74"/>
      <c r="AB9" s="69">
        <v>5762368</v>
      </c>
      <c r="AC9" s="69">
        <v>0</v>
      </c>
      <c r="AD9" s="69">
        <v>0</v>
      </c>
      <c r="AE9" s="69">
        <v>0</v>
      </c>
      <c r="AF9" s="67"/>
      <c r="AG9" s="67"/>
      <c r="AH9" s="69">
        <v>115247</v>
      </c>
      <c r="AI9" s="72" t="s">
        <v>1004</v>
      </c>
      <c r="AJ9" s="69">
        <v>0</v>
      </c>
      <c r="AK9" s="72"/>
      <c r="AL9" s="72"/>
      <c r="AM9" s="72"/>
      <c r="AN9" s="72"/>
      <c r="AO9" s="72"/>
      <c r="AP9" s="69">
        <v>5762368</v>
      </c>
      <c r="AQ9" s="69">
        <v>0</v>
      </c>
      <c r="AR9" s="69">
        <v>0</v>
      </c>
      <c r="AS9" s="69">
        <v>0</v>
      </c>
      <c r="AT9" s="69">
        <v>0</v>
      </c>
      <c r="AU9" s="69">
        <v>0</v>
      </c>
      <c r="AV9" s="69">
        <v>0</v>
      </c>
      <c r="AW9" s="69">
        <v>0</v>
      </c>
      <c r="AX9" s="69">
        <v>0</v>
      </c>
      <c r="AY9" s="69">
        <v>0</v>
      </c>
      <c r="AZ9" s="69">
        <v>0</v>
      </c>
      <c r="BA9" s="67"/>
      <c r="BB9" s="74"/>
      <c r="BC9" s="67"/>
      <c r="BD9" s="69">
        <v>0</v>
      </c>
    </row>
    <row r="10" spans="1:56" x14ac:dyDescent="0.25">
      <c r="A10" s="66">
        <v>900900754</v>
      </c>
      <c r="B10" s="67" t="s">
        <v>479</v>
      </c>
      <c r="C10" s="67"/>
      <c r="D10" s="67">
        <v>206183</v>
      </c>
      <c r="E10" s="67" t="s">
        <v>19</v>
      </c>
      <c r="F10" s="67" t="s">
        <v>492</v>
      </c>
      <c r="G10" s="67" t="s">
        <v>493</v>
      </c>
      <c r="H10" s="68">
        <v>44358</v>
      </c>
      <c r="I10" s="68">
        <v>44440</v>
      </c>
      <c r="J10" s="69">
        <v>27420</v>
      </c>
      <c r="K10" s="69">
        <v>27420</v>
      </c>
      <c r="L10" s="70"/>
      <c r="M10" s="71"/>
      <c r="N10" s="67"/>
      <c r="O10" s="67"/>
      <c r="P10" s="67" t="s">
        <v>467</v>
      </c>
      <c r="Q10" s="67" t="s">
        <v>494</v>
      </c>
      <c r="R10" s="69">
        <v>0</v>
      </c>
      <c r="S10" s="72"/>
      <c r="T10" s="73"/>
      <c r="U10" s="67"/>
      <c r="V10" s="67"/>
      <c r="W10" s="67" t="s">
        <v>495</v>
      </c>
      <c r="X10" s="74">
        <v>44399</v>
      </c>
      <c r="Y10" s="74">
        <v>44461</v>
      </c>
      <c r="Z10" s="74">
        <v>44461</v>
      </c>
      <c r="AA10" s="74">
        <v>44462</v>
      </c>
      <c r="AB10" s="69">
        <v>27420</v>
      </c>
      <c r="AC10" s="69">
        <v>0</v>
      </c>
      <c r="AD10" s="69">
        <v>0</v>
      </c>
      <c r="AE10" s="69">
        <v>27420</v>
      </c>
      <c r="AF10" s="67"/>
      <c r="AG10" s="67" t="s">
        <v>496</v>
      </c>
      <c r="AH10" s="69">
        <v>0</v>
      </c>
      <c r="AI10" s="72"/>
      <c r="AJ10" s="69">
        <v>27420</v>
      </c>
      <c r="AK10" s="72" t="s">
        <v>455</v>
      </c>
      <c r="AL10" s="72" t="s">
        <v>497</v>
      </c>
      <c r="AM10" s="72" t="s">
        <v>498</v>
      </c>
      <c r="AN10" s="72" t="s">
        <v>499</v>
      </c>
      <c r="AO10" s="72" t="s">
        <v>500</v>
      </c>
      <c r="AP10" s="69">
        <v>0</v>
      </c>
      <c r="AQ10" s="69">
        <v>27420</v>
      </c>
      <c r="AR10" s="69">
        <v>0</v>
      </c>
      <c r="AS10" s="69">
        <v>0</v>
      </c>
      <c r="AT10" s="69">
        <v>0</v>
      </c>
      <c r="AU10" s="69">
        <v>0</v>
      </c>
      <c r="AV10" s="69">
        <v>0</v>
      </c>
      <c r="AW10" s="69">
        <v>0</v>
      </c>
      <c r="AX10" s="69">
        <v>0</v>
      </c>
      <c r="AY10" s="69">
        <v>0</v>
      </c>
      <c r="AZ10" s="69">
        <v>0</v>
      </c>
      <c r="BA10" s="67"/>
      <c r="BB10" s="74"/>
      <c r="BC10" s="67"/>
      <c r="BD10" s="69">
        <v>0</v>
      </c>
    </row>
    <row r="11" spans="1:56" x14ac:dyDescent="0.25">
      <c r="A11" s="66">
        <v>900900754</v>
      </c>
      <c r="B11" s="67" t="s">
        <v>479</v>
      </c>
      <c r="C11" s="67"/>
      <c r="D11" s="67">
        <v>2013560</v>
      </c>
      <c r="E11" s="67" t="s">
        <v>24</v>
      </c>
      <c r="F11" s="67" t="s">
        <v>501</v>
      </c>
      <c r="G11" s="67" t="s">
        <v>502</v>
      </c>
      <c r="H11" s="68">
        <v>44656</v>
      </c>
      <c r="I11" s="68">
        <v>44866</v>
      </c>
      <c r="J11" s="69">
        <v>56000</v>
      </c>
      <c r="K11" s="69">
        <v>56000</v>
      </c>
      <c r="L11" s="70"/>
      <c r="M11" s="71"/>
      <c r="N11" s="67"/>
      <c r="O11" s="67"/>
      <c r="P11" s="67" t="s">
        <v>467</v>
      </c>
      <c r="Q11" s="67" t="s">
        <v>494</v>
      </c>
      <c r="R11" s="69">
        <v>0</v>
      </c>
      <c r="S11" s="72"/>
      <c r="T11" s="73"/>
      <c r="U11" s="67"/>
      <c r="V11" s="67"/>
      <c r="W11" s="67" t="s">
        <v>495</v>
      </c>
      <c r="X11" s="74">
        <v>44848</v>
      </c>
      <c r="Y11" s="74">
        <v>44866</v>
      </c>
      <c r="Z11" s="74">
        <v>44866</v>
      </c>
      <c r="AA11" s="74">
        <v>44866</v>
      </c>
      <c r="AB11" s="69">
        <v>56000</v>
      </c>
      <c r="AC11" s="69">
        <v>0</v>
      </c>
      <c r="AD11" s="69">
        <v>0</v>
      </c>
      <c r="AE11" s="69">
        <v>56000</v>
      </c>
      <c r="AF11" s="67"/>
      <c r="AG11" s="67" t="s">
        <v>503</v>
      </c>
      <c r="AH11" s="69">
        <v>0</v>
      </c>
      <c r="AI11" s="72"/>
      <c r="AJ11" s="69">
        <v>56000</v>
      </c>
      <c r="AK11" s="72" t="s">
        <v>455</v>
      </c>
      <c r="AL11" s="72" t="s">
        <v>504</v>
      </c>
      <c r="AM11" s="72" t="s">
        <v>498</v>
      </c>
      <c r="AN11" s="72" t="s">
        <v>499</v>
      </c>
      <c r="AO11" s="72" t="s">
        <v>500</v>
      </c>
      <c r="AP11" s="69">
        <v>0</v>
      </c>
      <c r="AQ11" s="69">
        <v>56000</v>
      </c>
      <c r="AR11" s="69">
        <v>0</v>
      </c>
      <c r="AS11" s="69">
        <v>0</v>
      </c>
      <c r="AT11" s="69">
        <v>0</v>
      </c>
      <c r="AU11" s="69">
        <v>0</v>
      </c>
      <c r="AV11" s="69">
        <v>0</v>
      </c>
      <c r="AW11" s="69">
        <v>0</v>
      </c>
      <c r="AX11" s="69">
        <v>0</v>
      </c>
      <c r="AY11" s="69">
        <v>0</v>
      </c>
      <c r="AZ11" s="69">
        <v>0</v>
      </c>
      <c r="BA11" s="67"/>
      <c r="BB11" s="74"/>
      <c r="BC11" s="67"/>
      <c r="BD11" s="69">
        <v>0</v>
      </c>
    </row>
    <row r="12" spans="1:56" x14ac:dyDescent="0.25">
      <c r="A12" s="66">
        <v>900900754</v>
      </c>
      <c r="B12" s="67" t="s">
        <v>479</v>
      </c>
      <c r="C12" s="67"/>
      <c r="D12" s="67">
        <v>2017133</v>
      </c>
      <c r="E12" s="67" t="s">
        <v>52</v>
      </c>
      <c r="F12" s="67" t="s">
        <v>505</v>
      </c>
      <c r="G12" s="67" t="s">
        <v>506</v>
      </c>
      <c r="H12" s="68">
        <v>45035</v>
      </c>
      <c r="I12" s="68">
        <v>45035</v>
      </c>
      <c r="J12" s="69">
        <v>86200</v>
      </c>
      <c r="K12" s="69">
        <v>86200</v>
      </c>
      <c r="L12" s="70"/>
      <c r="M12" s="71"/>
      <c r="N12" s="67"/>
      <c r="O12" s="67"/>
      <c r="P12" s="67" t="s">
        <v>467</v>
      </c>
      <c r="Q12" s="67" t="s">
        <v>494</v>
      </c>
      <c r="R12" s="69">
        <v>0</v>
      </c>
      <c r="S12" s="72"/>
      <c r="T12" s="73"/>
      <c r="U12" s="67"/>
      <c r="V12" s="67"/>
      <c r="W12" s="67" t="s">
        <v>495</v>
      </c>
      <c r="X12" s="74">
        <v>44943</v>
      </c>
      <c r="Y12" s="74">
        <v>45035</v>
      </c>
      <c r="Z12" s="74">
        <v>45035</v>
      </c>
      <c r="AA12" s="74">
        <v>45044</v>
      </c>
      <c r="AB12" s="69">
        <v>86200</v>
      </c>
      <c r="AC12" s="69">
        <v>0</v>
      </c>
      <c r="AD12" s="69">
        <v>0</v>
      </c>
      <c r="AE12" s="69">
        <v>86200</v>
      </c>
      <c r="AF12" s="67"/>
      <c r="AG12" s="67" t="s">
        <v>507</v>
      </c>
      <c r="AH12" s="69">
        <v>0</v>
      </c>
      <c r="AI12" s="72"/>
      <c r="AJ12" s="69">
        <v>86200</v>
      </c>
      <c r="AK12" s="72" t="s">
        <v>455</v>
      </c>
      <c r="AL12" s="72" t="s">
        <v>508</v>
      </c>
      <c r="AM12" s="72" t="s">
        <v>498</v>
      </c>
      <c r="AN12" s="72" t="s">
        <v>499</v>
      </c>
      <c r="AO12" s="72" t="s">
        <v>500</v>
      </c>
      <c r="AP12" s="69">
        <v>0</v>
      </c>
      <c r="AQ12" s="69">
        <v>86200</v>
      </c>
      <c r="AR12" s="69">
        <v>0</v>
      </c>
      <c r="AS12" s="69">
        <v>0</v>
      </c>
      <c r="AT12" s="69">
        <v>0</v>
      </c>
      <c r="AU12" s="69">
        <v>0</v>
      </c>
      <c r="AV12" s="69">
        <v>0</v>
      </c>
      <c r="AW12" s="69">
        <v>0</v>
      </c>
      <c r="AX12" s="69">
        <v>0</v>
      </c>
      <c r="AY12" s="69">
        <v>0</v>
      </c>
      <c r="AZ12" s="69">
        <v>0</v>
      </c>
      <c r="BA12" s="67"/>
      <c r="BB12" s="74"/>
      <c r="BC12" s="67"/>
      <c r="BD12" s="69">
        <v>0</v>
      </c>
    </row>
    <row r="13" spans="1:56" x14ac:dyDescent="0.25">
      <c r="A13" s="66">
        <v>900900754</v>
      </c>
      <c r="B13" s="67" t="s">
        <v>479</v>
      </c>
      <c r="C13" s="67"/>
      <c r="D13" s="67">
        <v>2027850</v>
      </c>
      <c r="E13" s="67" t="s">
        <v>87</v>
      </c>
      <c r="F13" s="67" t="s">
        <v>509</v>
      </c>
      <c r="G13" s="67" t="s">
        <v>510</v>
      </c>
      <c r="H13" s="68">
        <v>44371</v>
      </c>
      <c r="I13" s="68">
        <v>45476</v>
      </c>
      <c r="J13" s="69">
        <v>271600</v>
      </c>
      <c r="K13" s="69">
        <v>271600</v>
      </c>
      <c r="L13" s="70"/>
      <c r="M13" s="71"/>
      <c r="N13" s="67"/>
      <c r="O13" s="67"/>
      <c r="P13" s="67" t="s">
        <v>467</v>
      </c>
      <c r="Q13" s="67" t="s">
        <v>494</v>
      </c>
      <c r="R13" s="69">
        <v>0</v>
      </c>
      <c r="S13" s="72"/>
      <c r="T13" s="73"/>
      <c r="U13" s="67"/>
      <c r="V13" s="67"/>
      <c r="W13" s="67" t="s">
        <v>495</v>
      </c>
      <c r="X13" s="74">
        <v>45352</v>
      </c>
      <c r="Y13" s="74">
        <v>45476</v>
      </c>
      <c r="Z13" s="74"/>
      <c r="AA13" s="74">
        <v>45495</v>
      </c>
      <c r="AB13" s="69">
        <v>271600</v>
      </c>
      <c r="AC13" s="69">
        <v>0</v>
      </c>
      <c r="AD13" s="69">
        <v>0</v>
      </c>
      <c r="AE13" s="69">
        <v>271600</v>
      </c>
      <c r="AF13" s="67"/>
      <c r="AG13" s="67" t="s">
        <v>511</v>
      </c>
      <c r="AH13" s="69">
        <v>0</v>
      </c>
      <c r="AI13" s="72"/>
      <c r="AJ13" s="69">
        <v>271600</v>
      </c>
      <c r="AK13" s="72" t="s">
        <v>455</v>
      </c>
      <c r="AL13" s="72" t="s">
        <v>511</v>
      </c>
      <c r="AM13" s="72" t="s">
        <v>498</v>
      </c>
      <c r="AN13" s="72" t="s">
        <v>512</v>
      </c>
      <c r="AO13" s="72" t="s">
        <v>500</v>
      </c>
      <c r="AP13" s="69">
        <v>0</v>
      </c>
      <c r="AQ13" s="69">
        <v>271600</v>
      </c>
      <c r="AR13" s="69">
        <v>0</v>
      </c>
      <c r="AS13" s="69">
        <v>0</v>
      </c>
      <c r="AT13" s="69">
        <v>0</v>
      </c>
      <c r="AU13" s="69">
        <v>0</v>
      </c>
      <c r="AV13" s="69">
        <v>0</v>
      </c>
      <c r="AW13" s="69">
        <v>0</v>
      </c>
      <c r="AX13" s="69">
        <v>0</v>
      </c>
      <c r="AY13" s="69">
        <v>0</v>
      </c>
      <c r="AZ13" s="69">
        <v>0</v>
      </c>
      <c r="BA13" s="67"/>
      <c r="BB13" s="74"/>
      <c r="BC13" s="67"/>
      <c r="BD13" s="69">
        <v>0</v>
      </c>
    </row>
    <row r="14" spans="1:56" x14ac:dyDescent="0.25">
      <c r="A14" s="66">
        <v>900900754</v>
      </c>
      <c r="B14" s="67" t="s">
        <v>479</v>
      </c>
      <c r="C14" s="67"/>
      <c r="D14" s="67">
        <v>2011016</v>
      </c>
      <c r="E14" s="67" t="s">
        <v>95</v>
      </c>
      <c r="F14" s="67" t="s">
        <v>513</v>
      </c>
      <c r="G14" s="67" t="s">
        <v>514</v>
      </c>
      <c r="H14" s="68">
        <v>44552</v>
      </c>
      <c r="I14" s="68">
        <v>44713</v>
      </c>
      <c r="J14" s="69">
        <v>292906</v>
      </c>
      <c r="K14" s="69">
        <v>292906</v>
      </c>
      <c r="L14" s="70"/>
      <c r="M14" s="71"/>
      <c r="N14" s="67"/>
      <c r="O14" s="67"/>
      <c r="P14" s="67" t="s">
        <v>467</v>
      </c>
      <c r="Q14" s="67" t="s">
        <v>494</v>
      </c>
      <c r="R14" s="69">
        <v>0</v>
      </c>
      <c r="S14" s="72"/>
      <c r="T14" s="73"/>
      <c r="U14" s="67"/>
      <c r="V14" s="67"/>
      <c r="W14" s="67" t="s">
        <v>495</v>
      </c>
      <c r="X14" s="74">
        <v>44687</v>
      </c>
      <c r="Y14" s="74">
        <v>44700</v>
      </c>
      <c r="Z14" s="74">
        <v>44700</v>
      </c>
      <c r="AA14" s="74">
        <v>44701</v>
      </c>
      <c r="AB14" s="69">
        <v>292906</v>
      </c>
      <c r="AC14" s="69">
        <v>0</v>
      </c>
      <c r="AD14" s="69">
        <v>0</v>
      </c>
      <c r="AE14" s="69">
        <v>292906</v>
      </c>
      <c r="AF14" s="67"/>
      <c r="AG14" s="67" t="s">
        <v>515</v>
      </c>
      <c r="AH14" s="69">
        <v>0</v>
      </c>
      <c r="AI14" s="72"/>
      <c r="AJ14" s="69">
        <v>292906</v>
      </c>
      <c r="AK14" s="72" t="s">
        <v>455</v>
      </c>
      <c r="AL14" s="72" t="s">
        <v>516</v>
      </c>
      <c r="AM14" s="72" t="s">
        <v>498</v>
      </c>
      <c r="AN14" s="72" t="s">
        <v>499</v>
      </c>
      <c r="AO14" s="72" t="s">
        <v>500</v>
      </c>
      <c r="AP14" s="69">
        <v>0</v>
      </c>
      <c r="AQ14" s="69">
        <v>292906</v>
      </c>
      <c r="AR14" s="69">
        <v>0</v>
      </c>
      <c r="AS14" s="69">
        <v>0</v>
      </c>
      <c r="AT14" s="69">
        <v>0</v>
      </c>
      <c r="AU14" s="69">
        <v>0</v>
      </c>
      <c r="AV14" s="69">
        <v>0</v>
      </c>
      <c r="AW14" s="69">
        <v>0</v>
      </c>
      <c r="AX14" s="69">
        <v>0</v>
      </c>
      <c r="AY14" s="69">
        <v>0</v>
      </c>
      <c r="AZ14" s="69">
        <v>0</v>
      </c>
      <c r="BA14" s="67"/>
      <c r="BB14" s="74"/>
      <c r="BC14" s="67"/>
      <c r="BD14" s="69">
        <v>0</v>
      </c>
    </row>
    <row r="15" spans="1:56" x14ac:dyDescent="0.25">
      <c r="A15" s="66">
        <v>900900754</v>
      </c>
      <c r="B15" s="67" t="s">
        <v>479</v>
      </c>
      <c r="C15" s="67"/>
      <c r="D15" s="67">
        <v>206645</v>
      </c>
      <c r="E15" s="67" t="s">
        <v>97</v>
      </c>
      <c r="F15" s="67" t="s">
        <v>517</v>
      </c>
      <c r="G15" s="67" t="s">
        <v>518</v>
      </c>
      <c r="H15" s="68">
        <v>43775</v>
      </c>
      <c r="I15" s="68">
        <v>44440</v>
      </c>
      <c r="J15" s="69">
        <v>295640</v>
      </c>
      <c r="K15" s="69">
        <v>295640</v>
      </c>
      <c r="L15" s="70"/>
      <c r="M15" s="71"/>
      <c r="N15" s="67"/>
      <c r="O15" s="67"/>
      <c r="P15" s="67" t="s">
        <v>467</v>
      </c>
      <c r="Q15" s="67" t="s">
        <v>494</v>
      </c>
      <c r="R15" s="69">
        <v>0</v>
      </c>
      <c r="S15" s="72"/>
      <c r="T15" s="73"/>
      <c r="U15" s="67"/>
      <c r="V15" s="67"/>
      <c r="W15" s="67" t="s">
        <v>495</v>
      </c>
      <c r="X15" s="74">
        <v>44431</v>
      </c>
      <c r="Y15" s="74">
        <v>44460</v>
      </c>
      <c r="Z15" s="74">
        <v>44460</v>
      </c>
      <c r="AA15" s="74">
        <v>44462</v>
      </c>
      <c r="AB15" s="69">
        <v>295640</v>
      </c>
      <c r="AC15" s="69">
        <v>0</v>
      </c>
      <c r="AD15" s="69">
        <v>0</v>
      </c>
      <c r="AE15" s="69">
        <v>295640</v>
      </c>
      <c r="AF15" s="67"/>
      <c r="AG15" s="67" t="s">
        <v>519</v>
      </c>
      <c r="AH15" s="69">
        <v>0</v>
      </c>
      <c r="AI15" s="72"/>
      <c r="AJ15" s="69">
        <v>295640</v>
      </c>
      <c r="AK15" s="72" t="s">
        <v>455</v>
      </c>
      <c r="AL15" s="72" t="s">
        <v>520</v>
      </c>
      <c r="AM15" s="72" t="s">
        <v>498</v>
      </c>
      <c r="AN15" s="72" t="s">
        <v>499</v>
      </c>
      <c r="AO15" s="72" t="s">
        <v>500</v>
      </c>
      <c r="AP15" s="69">
        <v>0</v>
      </c>
      <c r="AQ15" s="69">
        <v>295640</v>
      </c>
      <c r="AR15" s="69">
        <v>0</v>
      </c>
      <c r="AS15" s="69">
        <v>0</v>
      </c>
      <c r="AT15" s="69">
        <v>0</v>
      </c>
      <c r="AU15" s="69">
        <v>0</v>
      </c>
      <c r="AV15" s="69">
        <v>0</v>
      </c>
      <c r="AW15" s="69">
        <v>0</v>
      </c>
      <c r="AX15" s="69">
        <v>0</v>
      </c>
      <c r="AY15" s="69">
        <v>0</v>
      </c>
      <c r="AZ15" s="69">
        <v>0</v>
      </c>
      <c r="BA15" s="67"/>
      <c r="BB15" s="74"/>
      <c r="BC15" s="67"/>
      <c r="BD15" s="69">
        <v>0</v>
      </c>
    </row>
    <row r="16" spans="1:56" x14ac:dyDescent="0.25">
      <c r="A16" s="66">
        <v>900900754</v>
      </c>
      <c r="B16" s="67" t="s">
        <v>479</v>
      </c>
      <c r="C16" s="67"/>
      <c r="D16" s="67">
        <v>2017094</v>
      </c>
      <c r="E16" s="67" t="s">
        <v>105</v>
      </c>
      <c r="F16" s="67" t="s">
        <v>521</v>
      </c>
      <c r="G16" s="67" t="s">
        <v>522</v>
      </c>
      <c r="H16" s="68">
        <v>44758</v>
      </c>
      <c r="I16" s="68">
        <v>45035</v>
      </c>
      <c r="J16" s="69">
        <v>387540</v>
      </c>
      <c r="K16" s="69">
        <v>382194</v>
      </c>
      <c r="L16" s="70"/>
      <c r="M16" s="71"/>
      <c r="N16" s="67"/>
      <c r="O16" s="67"/>
      <c r="P16" s="67" t="s">
        <v>467</v>
      </c>
      <c r="Q16" s="67" t="s">
        <v>494</v>
      </c>
      <c r="R16" s="69">
        <v>0</v>
      </c>
      <c r="S16" s="72"/>
      <c r="T16" s="73"/>
      <c r="U16" s="67"/>
      <c r="V16" s="67"/>
      <c r="W16" s="67" t="s">
        <v>495</v>
      </c>
      <c r="X16" s="74">
        <v>44942</v>
      </c>
      <c r="Y16" s="74">
        <v>45035</v>
      </c>
      <c r="Z16" s="74">
        <v>45035</v>
      </c>
      <c r="AA16" s="74">
        <v>45043</v>
      </c>
      <c r="AB16" s="69">
        <v>387540</v>
      </c>
      <c r="AC16" s="69">
        <v>0</v>
      </c>
      <c r="AD16" s="69">
        <v>0</v>
      </c>
      <c r="AE16" s="69">
        <v>387540</v>
      </c>
      <c r="AF16" s="67"/>
      <c r="AG16" s="67" t="s">
        <v>523</v>
      </c>
      <c r="AH16" s="69">
        <v>0</v>
      </c>
      <c r="AI16" s="72"/>
      <c r="AJ16" s="69">
        <v>382194</v>
      </c>
      <c r="AK16" s="72" t="s">
        <v>455</v>
      </c>
      <c r="AL16" s="72" t="s">
        <v>524</v>
      </c>
      <c r="AM16" s="72" t="s">
        <v>498</v>
      </c>
      <c r="AN16" s="72" t="s">
        <v>499</v>
      </c>
      <c r="AO16" s="72" t="s">
        <v>500</v>
      </c>
      <c r="AP16" s="69">
        <v>0</v>
      </c>
      <c r="AQ16" s="69">
        <v>382194</v>
      </c>
      <c r="AR16" s="69">
        <v>0</v>
      </c>
      <c r="AS16" s="69">
        <v>0</v>
      </c>
      <c r="AT16" s="69">
        <v>0</v>
      </c>
      <c r="AU16" s="69">
        <v>0</v>
      </c>
      <c r="AV16" s="69">
        <v>0</v>
      </c>
      <c r="AW16" s="69">
        <v>0</v>
      </c>
      <c r="AX16" s="69">
        <v>0</v>
      </c>
      <c r="AY16" s="69">
        <v>0</v>
      </c>
      <c r="AZ16" s="69">
        <v>0</v>
      </c>
      <c r="BA16" s="67"/>
      <c r="BB16" s="74"/>
      <c r="BC16" s="67"/>
      <c r="BD16" s="69">
        <v>0</v>
      </c>
    </row>
    <row r="17" spans="1:56" x14ac:dyDescent="0.25">
      <c r="A17" s="66">
        <v>900900754</v>
      </c>
      <c r="B17" s="67" t="s">
        <v>479</v>
      </c>
      <c r="C17" s="67"/>
      <c r="D17" s="67">
        <v>2031251</v>
      </c>
      <c r="E17" s="67" t="s">
        <v>111</v>
      </c>
      <c r="F17" s="67" t="s">
        <v>525</v>
      </c>
      <c r="G17" s="67" t="s">
        <v>526</v>
      </c>
      <c r="H17" s="68">
        <v>45245</v>
      </c>
      <c r="I17" s="68">
        <v>45540</v>
      </c>
      <c r="J17" s="69">
        <v>479708</v>
      </c>
      <c r="K17" s="69">
        <v>479708</v>
      </c>
      <c r="L17" s="70"/>
      <c r="M17" s="71"/>
      <c r="N17" s="67"/>
      <c r="O17" s="67"/>
      <c r="P17" s="67" t="e">
        <v>#N/A</v>
      </c>
      <c r="Q17" s="67" t="s">
        <v>494</v>
      </c>
      <c r="R17" s="69">
        <v>0</v>
      </c>
      <c r="S17" s="72"/>
      <c r="T17" s="73"/>
      <c r="U17" s="67"/>
      <c r="V17" s="67"/>
      <c r="W17" s="67" t="s">
        <v>495</v>
      </c>
      <c r="X17" s="74">
        <v>45509</v>
      </c>
      <c r="Y17" s="74">
        <v>45540</v>
      </c>
      <c r="Z17" s="74"/>
      <c r="AA17" s="74">
        <v>45556</v>
      </c>
      <c r="AB17" s="69">
        <v>479708</v>
      </c>
      <c r="AC17" s="69">
        <v>0</v>
      </c>
      <c r="AD17" s="69">
        <v>0</v>
      </c>
      <c r="AE17" s="69">
        <v>479708</v>
      </c>
      <c r="AF17" s="67"/>
      <c r="AG17" s="67" t="s">
        <v>527</v>
      </c>
      <c r="AH17" s="69">
        <v>0</v>
      </c>
      <c r="AI17" s="72"/>
      <c r="AJ17" s="69">
        <v>479708</v>
      </c>
      <c r="AK17" s="72" t="s">
        <v>455</v>
      </c>
      <c r="AL17" s="72" t="s">
        <v>527</v>
      </c>
      <c r="AM17" s="72" t="s">
        <v>498</v>
      </c>
      <c r="AN17" s="72" t="s">
        <v>528</v>
      </c>
      <c r="AO17" s="72" t="s">
        <v>529</v>
      </c>
      <c r="AP17" s="69">
        <v>0</v>
      </c>
      <c r="AQ17" s="69">
        <v>479708</v>
      </c>
      <c r="AR17" s="69">
        <v>0</v>
      </c>
      <c r="AS17" s="69">
        <v>0</v>
      </c>
      <c r="AT17" s="69">
        <v>0</v>
      </c>
      <c r="AU17" s="69">
        <v>0</v>
      </c>
      <c r="AV17" s="69">
        <v>0</v>
      </c>
      <c r="AW17" s="69">
        <v>0</v>
      </c>
      <c r="AX17" s="69">
        <v>0</v>
      </c>
      <c r="AY17" s="69">
        <v>0</v>
      </c>
      <c r="AZ17" s="69">
        <v>0</v>
      </c>
      <c r="BA17" s="67"/>
      <c r="BB17" s="74"/>
      <c r="BC17" s="67"/>
      <c r="BD17" s="69">
        <v>0</v>
      </c>
    </row>
    <row r="18" spans="1:56" x14ac:dyDescent="0.25">
      <c r="A18" s="66">
        <v>900900754</v>
      </c>
      <c r="B18" s="67" t="s">
        <v>479</v>
      </c>
      <c r="C18" s="67"/>
      <c r="D18" s="67">
        <v>2030902</v>
      </c>
      <c r="E18" s="67" t="s">
        <v>113</v>
      </c>
      <c r="F18" s="67" t="s">
        <v>530</v>
      </c>
      <c r="G18" s="67" t="s">
        <v>531</v>
      </c>
      <c r="H18" s="68">
        <v>45540</v>
      </c>
      <c r="I18" s="68">
        <v>45540</v>
      </c>
      <c r="J18" s="69">
        <v>507000</v>
      </c>
      <c r="K18" s="69">
        <v>507000</v>
      </c>
      <c r="L18" s="70"/>
      <c r="M18" s="71"/>
      <c r="N18" s="67"/>
      <c r="O18" s="67"/>
      <c r="P18" s="67" t="e">
        <v>#N/A</v>
      </c>
      <c r="Q18" s="67" t="s">
        <v>494</v>
      </c>
      <c r="R18" s="69">
        <v>0</v>
      </c>
      <c r="S18" s="72"/>
      <c r="T18" s="73"/>
      <c r="U18" s="67"/>
      <c r="V18" s="67"/>
      <c r="W18" s="67" t="s">
        <v>495</v>
      </c>
      <c r="X18" s="74">
        <v>45489</v>
      </c>
      <c r="Y18" s="74">
        <v>45540</v>
      </c>
      <c r="Z18" s="74"/>
      <c r="AA18" s="74">
        <v>45556</v>
      </c>
      <c r="AB18" s="69">
        <v>507000</v>
      </c>
      <c r="AC18" s="69">
        <v>0</v>
      </c>
      <c r="AD18" s="69">
        <v>0</v>
      </c>
      <c r="AE18" s="69">
        <v>507000</v>
      </c>
      <c r="AF18" s="67"/>
      <c r="AG18" s="67" t="s">
        <v>532</v>
      </c>
      <c r="AH18" s="69">
        <v>0</v>
      </c>
      <c r="AI18" s="72"/>
      <c r="AJ18" s="69">
        <v>507000</v>
      </c>
      <c r="AK18" s="72" t="s">
        <v>455</v>
      </c>
      <c r="AL18" s="72" t="s">
        <v>532</v>
      </c>
      <c r="AM18" s="72" t="s">
        <v>498</v>
      </c>
      <c r="AN18" s="72" t="s">
        <v>528</v>
      </c>
      <c r="AO18" s="72" t="s">
        <v>529</v>
      </c>
      <c r="AP18" s="69">
        <v>0</v>
      </c>
      <c r="AQ18" s="69">
        <v>507000</v>
      </c>
      <c r="AR18" s="69">
        <v>0</v>
      </c>
      <c r="AS18" s="69">
        <v>0</v>
      </c>
      <c r="AT18" s="69">
        <v>0</v>
      </c>
      <c r="AU18" s="69">
        <v>0</v>
      </c>
      <c r="AV18" s="69">
        <v>0</v>
      </c>
      <c r="AW18" s="69">
        <v>0</v>
      </c>
      <c r="AX18" s="69">
        <v>0</v>
      </c>
      <c r="AY18" s="69">
        <v>0</v>
      </c>
      <c r="AZ18" s="69">
        <v>0</v>
      </c>
      <c r="BA18" s="67"/>
      <c r="BB18" s="74"/>
      <c r="BC18" s="67"/>
      <c r="BD18" s="69">
        <v>0</v>
      </c>
    </row>
    <row r="19" spans="1:56" x14ac:dyDescent="0.25">
      <c r="A19" s="66">
        <v>900900754</v>
      </c>
      <c r="B19" s="67" t="s">
        <v>479</v>
      </c>
      <c r="C19" s="67"/>
      <c r="D19" s="67">
        <v>2016906</v>
      </c>
      <c r="E19" s="67" t="s">
        <v>115</v>
      </c>
      <c r="F19" s="67" t="s">
        <v>533</v>
      </c>
      <c r="G19" s="67" t="s">
        <v>534</v>
      </c>
      <c r="H19" s="68">
        <v>44683</v>
      </c>
      <c r="I19" s="68">
        <v>44939</v>
      </c>
      <c r="J19" s="69">
        <v>529878</v>
      </c>
      <c r="K19" s="69">
        <v>529878</v>
      </c>
      <c r="L19" s="70"/>
      <c r="M19" s="71"/>
      <c r="N19" s="67"/>
      <c r="O19" s="67"/>
      <c r="P19" s="67" t="s">
        <v>467</v>
      </c>
      <c r="Q19" s="67" t="s">
        <v>494</v>
      </c>
      <c r="R19" s="69">
        <v>0</v>
      </c>
      <c r="S19" s="72"/>
      <c r="T19" s="73"/>
      <c r="U19" s="67"/>
      <c r="V19" s="67"/>
      <c r="W19" s="67" t="s">
        <v>495</v>
      </c>
      <c r="X19" s="74">
        <v>44938</v>
      </c>
      <c r="Y19" s="74">
        <v>44939</v>
      </c>
      <c r="Z19" s="74">
        <v>44939</v>
      </c>
      <c r="AA19" s="74">
        <v>44950</v>
      </c>
      <c r="AB19" s="69">
        <v>529878</v>
      </c>
      <c r="AC19" s="69">
        <v>0</v>
      </c>
      <c r="AD19" s="69">
        <v>0</v>
      </c>
      <c r="AE19" s="69">
        <v>529878</v>
      </c>
      <c r="AF19" s="67"/>
      <c r="AG19" s="67" t="s">
        <v>535</v>
      </c>
      <c r="AH19" s="69">
        <v>0</v>
      </c>
      <c r="AI19" s="72"/>
      <c r="AJ19" s="69">
        <v>529878</v>
      </c>
      <c r="AK19" s="72" t="s">
        <v>455</v>
      </c>
      <c r="AL19" s="72" t="s">
        <v>536</v>
      </c>
      <c r="AM19" s="72" t="s">
        <v>498</v>
      </c>
      <c r="AN19" s="72" t="s">
        <v>499</v>
      </c>
      <c r="AO19" s="72" t="s">
        <v>500</v>
      </c>
      <c r="AP19" s="69">
        <v>0</v>
      </c>
      <c r="AQ19" s="69">
        <v>529878</v>
      </c>
      <c r="AR19" s="69">
        <v>0</v>
      </c>
      <c r="AS19" s="69">
        <v>0</v>
      </c>
      <c r="AT19" s="69">
        <v>0</v>
      </c>
      <c r="AU19" s="69">
        <v>0</v>
      </c>
      <c r="AV19" s="69">
        <v>0</v>
      </c>
      <c r="AW19" s="69">
        <v>0</v>
      </c>
      <c r="AX19" s="69">
        <v>0</v>
      </c>
      <c r="AY19" s="69">
        <v>0</v>
      </c>
      <c r="AZ19" s="69">
        <v>0</v>
      </c>
      <c r="BA19" s="67"/>
      <c r="BB19" s="74"/>
      <c r="BC19" s="67"/>
      <c r="BD19" s="69">
        <v>0</v>
      </c>
    </row>
    <row r="20" spans="1:56" x14ac:dyDescent="0.25">
      <c r="A20" s="66">
        <v>900900754</v>
      </c>
      <c r="B20" s="67" t="s">
        <v>479</v>
      </c>
      <c r="C20" s="67"/>
      <c r="D20" s="67">
        <v>209548</v>
      </c>
      <c r="E20" s="67" t="s">
        <v>127</v>
      </c>
      <c r="F20" s="67" t="s">
        <v>537</v>
      </c>
      <c r="G20" s="67" t="s">
        <v>538</v>
      </c>
      <c r="H20" s="68">
        <v>44579</v>
      </c>
      <c r="I20" s="68">
        <v>44595</v>
      </c>
      <c r="J20" s="69">
        <v>705351</v>
      </c>
      <c r="K20" s="69">
        <v>705351</v>
      </c>
      <c r="L20" s="70"/>
      <c r="M20" s="71"/>
      <c r="N20" s="67"/>
      <c r="O20" s="67"/>
      <c r="P20" s="67" t="s">
        <v>467</v>
      </c>
      <c r="Q20" s="67" t="s">
        <v>494</v>
      </c>
      <c r="R20" s="69">
        <v>0</v>
      </c>
      <c r="S20" s="72"/>
      <c r="T20" s="73"/>
      <c r="U20" s="67"/>
      <c r="V20" s="67"/>
      <c r="W20" s="67" t="s">
        <v>495</v>
      </c>
      <c r="X20" s="74">
        <v>44592</v>
      </c>
      <c r="Y20" s="74">
        <v>44595</v>
      </c>
      <c r="Z20" s="74">
        <v>44595</v>
      </c>
      <c r="AA20" s="74">
        <v>44599</v>
      </c>
      <c r="AB20" s="69">
        <v>705351</v>
      </c>
      <c r="AC20" s="69">
        <v>0</v>
      </c>
      <c r="AD20" s="69">
        <v>0</v>
      </c>
      <c r="AE20" s="69">
        <v>705351</v>
      </c>
      <c r="AF20" s="67"/>
      <c r="AG20" s="67" t="s">
        <v>539</v>
      </c>
      <c r="AH20" s="69">
        <v>0</v>
      </c>
      <c r="AI20" s="72"/>
      <c r="AJ20" s="69">
        <v>705351</v>
      </c>
      <c r="AK20" s="72" t="s">
        <v>455</v>
      </c>
      <c r="AL20" s="72" t="s">
        <v>540</v>
      </c>
      <c r="AM20" s="72" t="s">
        <v>498</v>
      </c>
      <c r="AN20" s="72" t="s">
        <v>499</v>
      </c>
      <c r="AO20" s="72" t="s">
        <v>500</v>
      </c>
      <c r="AP20" s="69">
        <v>0</v>
      </c>
      <c r="AQ20" s="69">
        <v>705351</v>
      </c>
      <c r="AR20" s="69">
        <v>0</v>
      </c>
      <c r="AS20" s="69">
        <v>0</v>
      </c>
      <c r="AT20" s="69">
        <v>0</v>
      </c>
      <c r="AU20" s="69">
        <v>0</v>
      </c>
      <c r="AV20" s="69">
        <v>0</v>
      </c>
      <c r="AW20" s="69">
        <v>0</v>
      </c>
      <c r="AX20" s="69">
        <v>0</v>
      </c>
      <c r="AY20" s="69">
        <v>0</v>
      </c>
      <c r="AZ20" s="69">
        <v>0</v>
      </c>
      <c r="BA20" s="67"/>
      <c r="BB20" s="74"/>
      <c r="BC20" s="67"/>
      <c r="BD20" s="69">
        <v>0</v>
      </c>
    </row>
    <row r="21" spans="1:56" x14ac:dyDescent="0.25">
      <c r="A21" s="66">
        <v>900900754</v>
      </c>
      <c r="B21" s="67" t="s">
        <v>479</v>
      </c>
      <c r="C21" s="67"/>
      <c r="D21" s="67">
        <v>2027848</v>
      </c>
      <c r="E21" s="67" t="s">
        <v>131</v>
      </c>
      <c r="F21" s="67" t="s">
        <v>541</v>
      </c>
      <c r="G21" s="67" t="s">
        <v>542</v>
      </c>
      <c r="H21" s="68">
        <v>45476</v>
      </c>
      <c r="I21" s="68">
        <v>45476</v>
      </c>
      <c r="J21" s="69">
        <v>770803</v>
      </c>
      <c r="K21" s="69">
        <v>770803</v>
      </c>
      <c r="L21" s="70"/>
      <c r="M21" s="71"/>
      <c r="N21" s="67"/>
      <c r="O21" s="67"/>
      <c r="P21" s="67" t="s">
        <v>467</v>
      </c>
      <c r="Q21" s="67" t="s">
        <v>494</v>
      </c>
      <c r="R21" s="69">
        <v>0</v>
      </c>
      <c r="S21" s="72"/>
      <c r="T21" s="73"/>
      <c r="U21" s="67"/>
      <c r="V21" s="67"/>
      <c r="W21" s="67" t="s">
        <v>495</v>
      </c>
      <c r="X21" s="74">
        <v>45352</v>
      </c>
      <c r="Y21" s="74">
        <v>45476</v>
      </c>
      <c r="Z21" s="74"/>
      <c r="AA21" s="74">
        <v>45503</v>
      </c>
      <c r="AB21" s="69">
        <v>770803</v>
      </c>
      <c r="AC21" s="69">
        <v>0</v>
      </c>
      <c r="AD21" s="69">
        <v>0</v>
      </c>
      <c r="AE21" s="69">
        <v>770803</v>
      </c>
      <c r="AF21" s="67"/>
      <c r="AG21" s="67" t="s">
        <v>543</v>
      </c>
      <c r="AH21" s="69">
        <v>0</v>
      </c>
      <c r="AI21" s="72"/>
      <c r="AJ21" s="69">
        <v>770803</v>
      </c>
      <c r="AK21" s="72" t="s">
        <v>455</v>
      </c>
      <c r="AL21" s="72" t="s">
        <v>543</v>
      </c>
      <c r="AM21" s="72" t="s">
        <v>498</v>
      </c>
      <c r="AN21" s="72" t="s">
        <v>528</v>
      </c>
      <c r="AO21" s="72" t="s">
        <v>529</v>
      </c>
      <c r="AP21" s="69">
        <v>0</v>
      </c>
      <c r="AQ21" s="69">
        <v>770803</v>
      </c>
      <c r="AR21" s="69">
        <v>0</v>
      </c>
      <c r="AS21" s="69">
        <v>0</v>
      </c>
      <c r="AT21" s="69">
        <v>0</v>
      </c>
      <c r="AU21" s="69">
        <v>0</v>
      </c>
      <c r="AV21" s="69">
        <v>0</v>
      </c>
      <c r="AW21" s="69">
        <v>0</v>
      </c>
      <c r="AX21" s="69">
        <v>0</v>
      </c>
      <c r="AY21" s="69">
        <v>0</v>
      </c>
      <c r="AZ21" s="69">
        <v>0</v>
      </c>
      <c r="BA21" s="67"/>
      <c r="BB21" s="74"/>
      <c r="BC21" s="67"/>
      <c r="BD21" s="69">
        <v>0</v>
      </c>
    </row>
    <row r="22" spans="1:56" x14ac:dyDescent="0.25">
      <c r="A22" s="66">
        <v>900900754</v>
      </c>
      <c r="B22" s="67" t="s">
        <v>479</v>
      </c>
      <c r="C22" s="67"/>
      <c r="D22" s="67">
        <v>206128</v>
      </c>
      <c r="E22" s="67" t="s">
        <v>135</v>
      </c>
      <c r="F22" s="67" t="s">
        <v>544</v>
      </c>
      <c r="G22" s="67" t="s">
        <v>545</v>
      </c>
      <c r="H22" s="68">
        <v>44268</v>
      </c>
      <c r="I22" s="68">
        <v>44440</v>
      </c>
      <c r="J22" s="69">
        <v>923186</v>
      </c>
      <c r="K22" s="69">
        <v>923186</v>
      </c>
      <c r="L22" s="70"/>
      <c r="M22" s="71"/>
      <c r="N22" s="67"/>
      <c r="O22" s="67"/>
      <c r="P22" s="67" t="s">
        <v>467</v>
      </c>
      <c r="Q22" s="67" t="s">
        <v>494</v>
      </c>
      <c r="R22" s="69">
        <v>0</v>
      </c>
      <c r="S22" s="72"/>
      <c r="T22" s="73"/>
      <c r="U22" s="67"/>
      <c r="V22" s="67"/>
      <c r="W22" s="67" t="s">
        <v>495</v>
      </c>
      <c r="X22" s="74">
        <v>44398</v>
      </c>
      <c r="Y22" s="74">
        <v>44461</v>
      </c>
      <c r="Z22" s="74">
        <v>44461</v>
      </c>
      <c r="AA22" s="74">
        <v>44462</v>
      </c>
      <c r="AB22" s="69">
        <v>923186</v>
      </c>
      <c r="AC22" s="69">
        <v>0</v>
      </c>
      <c r="AD22" s="69">
        <v>0</v>
      </c>
      <c r="AE22" s="69">
        <v>923186</v>
      </c>
      <c r="AF22" s="67"/>
      <c r="AG22" s="67" t="s">
        <v>546</v>
      </c>
      <c r="AH22" s="69">
        <v>0</v>
      </c>
      <c r="AI22" s="72"/>
      <c r="AJ22" s="69">
        <v>923186</v>
      </c>
      <c r="AK22" s="72" t="s">
        <v>455</v>
      </c>
      <c r="AL22" s="72" t="s">
        <v>547</v>
      </c>
      <c r="AM22" s="72" t="s">
        <v>498</v>
      </c>
      <c r="AN22" s="72" t="s">
        <v>499</v>
      </c>
      <c r="AO22" s="72" t="s">
        <v>500</v>
      </c>
      <c r="AP22" s="69">
        <v>0</v>
      </c>
      <c r="AQ22" s="69">
        <v>923186</v>
      </c>
      <c r="AR22" s="69">
        <v>0</v>
      </c>
      <c r="AS22" s="69">
        <v>0</v>
      </c>
      <c r="AT22" s="69">
        <v>0</v>
      </c>
      <c r="AU22" s="69">
        <v>0</v>
      </c>
      <c r="AV22" s="69">
        <v>0</v>
      </c>
      <c r="AW22" s="69">
        <v>0</v>
      </c>
      <c r="AX22" s="69">
        <v>0</v>
      </c>
      <c r="AY22" s="69">
        <v>0</v>
      </c>
      <c r="AZ22" s="69">
        <v>0</v>
      </c>
      <c r="BA22" s="67"/>
      <c r="BB22" s="74"/>
      <c r="BC22" s="67"/>
      <c r="BD22" s="69">
        <v>0</v>
      </c>
    </row>
    <row r="23" spans="1:56" x14ac:dyDescent="0.25">
      <c r="A23" s="66">
        <v>900900754</v>
      </c>
      <c r="B23" s="67" t="s">
        <v>479</v>
      </c>
      <c r="C23" s="67"/>
      <c r="D23" s="67">
        <v>2016902</v>
      </c>
      <c r="E23" s="67" t="s">
        <v>137</v>
      </c>
      <c r="F23" s="67" t="s">
        <v>548</v>
      </c>
      <c r="G23" s="67" t="s">
        <v>549</v>
      </c>
      <c r="H23" s="68">
        <v>44665</v>
      </c>
      <c r="I23" s="68">
        <v>44939</v>
      </c>
      <c r="J23" s="69">
        <v>1060080</v>
      </c>
      <c r="K23" s="69">
        <v>1060080</v>
      </c>
      <c r="L23" s="70"/>
      <c r="M23" s="71"/>
      <c r="N23" s="67"/>
      <c r="O23" s="67"/>
      <c r="P23" s="67" t="s">
        <v>467</v>
      </c>
      <c r="Q23" s="67" t="s">
        <v>494</v>
      </c>
      <c r="R23" s="69">
        <v>0</v>
      </c>
      <c r="S23" s="72"/>
      <c r="T23" s="73"/>
      <c r="U23" s="67"/>
      <c r="V23" s="67"/>
      <c r="W23" s="67" t="s">
        <v>495</v>
      </c>
      <c r="X23" s="74">
        <v>44938</v>
      </c>
      <c r="Y23" s="74">
        <v>44939</v>
      </c>
      <c r="Z23" s="74">
        <v>44939</v>
      </c>
      <c r="AA23" s="74">
        <v>44950</v>
      </c>
      <c r="AB23" s="69">
        <v>1060080</v>
      </c>
      <c r="AC23" s="69">
        <v>0</v>
      </c>
      <c r="AD23" s="69">
        <v>0</v>
      </c>
      <c r="AE23" s="69">
        <v>1060080</v>
      </c>
      <c r="AF23" s="67"/>
      <c r="AG23" s="67" t="s">
        <v>550</v>
      </c>
      <c r="AH23" s="69">
        <v>0</v>
      </c>
      <c r="AI23" s="72"/>
      <c r="AJ23" s="69">
        <v>1060080</v>
      </c>
      <c r="AK23" s="72" t="s">
        <v>455</v>
      </c>
      <c r="AL23" s="72" t="s">
        <v>551</v>
      </c>
      <c r="AM23" s="72" t="s">
        <v>498</v>
      </c>
      <c r="AN23" s="72" t="s">
        <v>499</v>
      </c>
      <c r="AO23" s="72" t="s">
        <v>500</v>
      </c>
      <c r="AP23" s="69">
        <v>0</v>
      </c>
      <c r="AQ23" s="69">
        <v>1060080</v>
      </c>
      <c r="AR23" s="69">
        <v>0</v>
      </c>
      <c r="AS23" s="69">
        <v>0</v>
      </c>
      <c r="AT23" s="69">
        <v>0</v>
      </c>
      <c r="AU23" s="69">
        <v>0</v>
      </c>
      <c r="AV23" s="69">
        <v>0</v>
      </c>
      <c r="AW23" s="69">
        <v>0</v>
      </c>
      <c r="AX23" s="69">
        <v>0</v>
      </c>
      <c r="AY23" s="69">
        <v>0</v>
      </c>
      <c r="AZ23" s="69">
        <v>0</v>
      </c>
      <c r="BA23" s="67"/>
      <c r="BB23" s="74"/>
      <c r="BC23" s="67"/>
      <c r="BD23" s="69">
        <v>0</v>
      </c>
    </row>
    <row r="24" spans="1:56" x14ac:dyDescent="0.25">
      <c r="A24" s="66">
        <v>900900754</v>
      </c>
      <c r="B24" s="67" t="s">
        <v>479</v>
      </c>
      <c r="C24" s="67"/>
      <c r="D24" s="67">
        <v>2016046</v>
      </c>
      <c r="E24" s="67" t="s">
        <v>139</v>
      </c>
      <c r="F24" s="67" t="s">
        <v>552</v>
      </c>
      <c r="G24" s="67" t="s">
        <v>553</v>
      </c>
      <c r="H24" s="68">
        <v>44637</v>
      </c>
      <c r="I24" s="68">
        <v>44930</v>
      </c>
      <c r="J24" s="69">
        <v>1076625</v>
      </c>
      <c r="K24" s="69">
        <v>1076625</v>
      </c>
      <c r="L24" s="70"/>
      <c r="M24" s="71"/>
      <c r="N24" s="67"/>
      <c r="O24" s="67"/>
      <c r="P24" s="67" t="s">
        <v>467</v>
      </c>
      <c r="Q24" s="67" t="s">
        <v>494</v>
      </c>
      <c r="R24" s="69">
        <v>0</v>
      </c>
      <c r="S24" s="72"/>
      <c r="T24" s="73"/>
      <c r="U24" s="67"/>
      <c r="V24" s="67"/>
      <c r="W24" s="67" t="s">
        <v>495</v>
      </c>
      <c r="X24" s="74">
        <v>44915</v>
      </c>
      <c r="Y24" s="74">
        <v>44930</v>
      </c>
      <c r="Z24" s="74">
        <v>44930</v>
      </c>
      <c r="AA24" s="74">
        <v>44931</v>
      </c>
      <c r="AB24" s="69">
        <v>1076625</v>
      </c>
      <c r="AC24" s="69">
        <v>0</v>
      </c>
      <c r="AD24" s="69">
        <v>0</v>
      </c>
      <c r="AE24" s="69">
        <v>1076625</v>
      </c>
      <c r="AF24" s="67"/>
      <c r="AG24" s="67" t="s">
        <v>554</v>
      </c>
      <c r="AH24" s="69">
        <v>0</v>
      </c>
      <c r="AI24" s="72"/>
      <c r="AJ24" s="69">
        <v>1076625</v>
      </c>
      <c r="AK24" s="72" t="s">
        <v>455</v>
      </c>
      <c r="AL24" s="72" t="s">
        <v>555</v>
      </c>
      <c r="AM24" s="72" t="s">
        <v>498</v>
      </c>
      <c r="AN24" s="72" t="s">
        <v>499</v>
      </c>
      <c r="AO24" s="72" t="s">
        <v>500</v>
      </c>
      <c r="AP24" s="69">
        <v>0</v>
      </c>
      <c r="AQ24" s="69">
        <v>1076625</v>
      </c>
      <c r="AR24" s="69">
        <v>0</v>
      </c>
      <c r="AS24" s="69">
        <v>0</v>
      </c>
      <c r="AT24" s="69">
        <v>0</v>
      </c>
      <c r="AU24" s="69">
        <v>0</v>
      </c>
      <c r="AV24" s="69">
        <v>0</v>
      </c>
      <c r="AW24" s="69">
        <v>0</v>
      </c>
      <c r="AX24" s="69">
        <v>0</v>
      </c>
      <c r="AY24" s="69">
        <v>0</v>
      </c>
      <c r="AZ24" s="69">
        <v>0</v>
      </c>
      <c r="BA24" s="67"/>
      <c r="BB24" s="74"/>
      <c r="BC24" s="67"/>
      <c r="BD24" s="69">
        <v>0</v>
      </c>
    </row>
    <row r="25" spans="1:56" x14ac:dyDescent="0.25">
      <c r="A25" s="66">
        <v>900900754</v>
      </c>
      <c r="B25" s="67" t="s">
        <v>479</v>
      </c>
      <c r="C25" s="67"/>
      <c r="D25" s="67">
        <v>2013276</v>
      </c>
      <c r="E25" s="67" t="s">
        <v>145</v>
      </c>
      <c r="F25" s="67" t="s">
        <v>556</v>
      </c>
      <c r="G25" s="67" t="s">
        <v>557</v>
      </c>
      <c r="H25" s="68">
        <v>44654</v>
      </c>
      <c r="I25" s="68">
        <v>44877</v>
      </c>
      <c r="J25" s="69">
        <v>1214548</v>
      </c>
      <c r="K25" s="69">
        <v>1214548</v>
      </c>
      <c r="L25" s="70"/>
      <c r="M25" s="71"/>
      <c r="N25" s="67"/>
      <c r="O25" s="67"/>
      <c r="P25" s="67" t="s">
        <v>467</v>
      </c>
      <c r="Q25" s="67" t="s">
        <v>494</v>
      </c>
      <c r="R25" s="69">
        <v>0</v>
      </c>
      <c r="S25" s="72"/>
      <c r="T25" s="73"/>
      <c r="U25" s="67"/>
      <c r="V25" s="67"/>
      <c r="W25" s="67" t="s">
        <v>495</v>
      </c>
      <c r="X25" s="74">
        <v>44835</v>
      </c>
      <c r="Y25" s="74">
        <v>45475</v>
      </c>
      <c r="Z25" s="74"/>
      <c r="AA25" s="74">
        <v>45503</v>
      </c>
      <c r="AB25" s="69">
        <v>1214548</v>
      </c>
      <c r="AC25" s="69">
        <v>0</v>
      </c>
      <c r="AD25" s="69">
        <v>0</v>
      </c>
      <c r="AE25" s="69">
        <v>1214548</v>
      </c>
      <c r="AF25" s="67"/>
      <c r="AG25" s="67" t="s">
        <v>558</v>
      </c>
      <c r="AH25" s="69">
        <v>0</v>
      </c>
      <c r="AI25" s="72"/>
      <c r="AJ25" s="69">
        <v>1214548</v>
      </c>
      <c r="AK25" s="72" t="s">
        <v>455</v>
      </c>
      <c r="AL25" s="72" t="s">
        <v>558</v>
      </c>
      <c r="AM25" s="72" t="s">
        <v>498</v>
      </c>
      <c r="AN25" s="72" t="s">
        <v>528</v>
      </c>
      <c r="AO25" s="72" t="s">
        <v>529</v>
      </c>
      <c r="AP25" s="69">
        <v>0</v>
      </c>
      <c r="AQ25" s="69">
        <v>1214548</v>
      </c>
      <c r="AR25" s="69">
        <v>0</v>
      </c>
      <c r="AS25" s="69">
        <v>0</v>
      </c>
      <c r="AT25" s="69">
        <v>0</v>
      </c>
      <c r="AU25" s="69">
        <v>0</v>
      </c>
      <c r="AV25" s="69">
        <v>0</v>
      </c>
      <c r="AW25" s="69">
        <v>0</v>
      </c>
      <c r="AX25" s="69">
        <v>0</v>
      </c>
      <c r="AY25" s="69">
        <v>0</v>
      </c>
      <c r="AZ25" s="69">
        <v>0</v>
      </c>
      <c r="BA25" s="67"/>
      <c r="BB25" s="74"/>
      <c r="BC25" s="67"/>
      <c r="BD25" s="69">
        <v>0</v>
      </c>
    </row>
    <row r="26" spans="1:56" x14ac:dyDescent="0.25">
      <c r="A26" s="66">
        <v>900900754</v>
      </c>
      <c r="B26" s="67" t="s">
        <v>479</v>
      </c>
      <c r="C26" s="67"/>
      <c r="D26" s="67">
        <v>2010509</v>
      </c>
      <c r="E26" s="67" t="s">
        <v>149</v>
      </c>
      <c r="F26" s="67" t="s">
        <v>559</v>
      </c>
      <c r="G26" s="67" t="s">
        <v>560</v>
      </c>
      <c r="H26" s="68">
        <v>44636</v>
      </c>
      <c r="I26" s="68">
        <v>44667</v>
      </c>
      <c r="J26" s="69">
        <v>1260185</v>
      </c>
      <c r="K26" s="69">
        <v>1260185</v>
      </c>
      <c r="L26" s="70"/>
      <c r="M26" s="71"/>
      <c r="N26" s="67"/>
      <c r="O26" s="67"/>
      <c r="P26" s="67" t="s">
        <v>467</v>
      </c>
      <c r="Q26" s="67" t="s">
        <v>494</v>
      </c>
      <c r="R26" s="69">
        <v>0</v>
      </c>
      <c r="S26" s="72"/>
      <c r="T26" s="73"/>
      <c r="U26" s="67"/>
      <c r="V26" s="67"/>
      <c r="W26" s="67" t="s">
        <v>495</v>
      </c>
      <c r="X26" s="74">
        <v>44650</v>
      </c>
      <c r="Y26" s="74">
        <v>44667</v>
      </c>
      <c r="Z26" s="74">
        <v>44667</v>
      </c>
      <c r="AA26" s="74">
        <v>44671</v>
      </c>
      <c r="AB26" s="69">
        <v>1260185</v>
      </c>
      <c r="AC26" s="69">
        <v>0</v>
      </c>
      <c r="AD26" s="69">
        <v>0</v>
      </c>
      <c r="AE26" s="69">
        <v>1260185</v>
      </c>
      <c r="AF26" s="67"/>
      <c r="AG26" s="67" t="s">
        <v>561</v>
      </c>
      <c r="AH26" s="69">
        <v>0</v>
      </c>
      <c r="AI26" s="72"/>
      <c r="AJ26" s="69">
        <v>1260185</v>
      </c>
      <c r="AK26" s="72" t="s">
        <v>455</v>
      </c>
      <c r="AL26" s="72" t="s">
        <v>562</v>
      </c>
      <c r="AM26" s="72" t="s">
        <v>498</v>
      </c>
      <c r="AN26" s="72" t="s">
        <v>499</v>
      </c>
      <c r="AO26" s="72" t="s">
        <v>500</v>
      </c>
      <c r="AP26" s="69">
        <v>0</v>
      </c>
      <c r="AQ26" s="69">
        <v>1260185</v>
      </c>
      <c r="AR26" s="69">
        <v>0</v>
      </c>
      <c r="AS26" s="69">
        <v>0</v>
      </c>
      <c r="AT26" s="69">
        <v>0</v>
      </c>
      <c r="AU26" s="69">
        <v>0</v>
      </c>
      <c r="AV26" s="69">
        <v>0</v>
      </c>
      <c r="AW26" s="69">
        <v>0</v>
      </c>
      <c r="AX26" s="69">
        <v>0</v>
      </c>
      <c r="AY26" s="69">
        <v>0</v>
      </c>
      <c r="AZ26" s="69">
        <v>0</v>
      </c>
      <c r="BA26" s="67"/>
      <c r="BB26" s="74"/>
      <c r="BC26" s="67"/>
      <c r="BD26" s="69">
        <v>0</v>
      </c>
    </row>
    <row r="27" spans="1:56" x14ac:dyDescent="0.25">
      <c r="A27" s="66">
        <v>900900754</v>
      </c>
      <c r="B27" s="67" t="s">
        <v>479</v>
      </c>
      <c r="C27" s="67"/>
      <c r="D27" s="67">
        <v>2029842</v>
      </c>
      <c r="E27" s="67" t="s">
        <v>151</v>
      </c>
      <c r="F27" s="67" t="s">
        <v>563</v>
      </c>
      <c r="G27" s="67" t="s">
        <v>564</v>
      </c>
      <c r="H27" s="68">
        <v>45244</v>
      </c>
      <c r="I27" s="68">
        <v>45447</v>
      </c>
      <c r="J27" s="69">
        <v>1313914</v>
      </c>
      <c r="K27" s="69">
        <v>1313914</v>
      </c>
      <c r="L27" s="70"/>
      <c r="M27" s="71"/>
      <c r="N27" s="67"/>
      <c r="O27" s="67"/>
      <c r="P27" s="67" t="s">
        <v>467</v>
      </c>
      <c r="Q27" s="67" t="s">
        <v>494</v>
      </c>
      <c r="R27" s="69">
        <v>0</v>
      </c>
      <c r="S27" s="72"/>
      <c r="T27" s="73"/>
      <c r="U27" s="67"/>
      <c r="V27" s="67"/>
      <c r="W27" s="67" t="s">
        <v>495</v>
      </c>
      <c r="X27" s="74">
        <v>45432</v>
      </c>
      <c r="Y27" s="74">
        <v>45447</v>
      </c>
      <c r="Z27" s="74"/>
      <c r="AA27" s="74">
        <v>45463</v>
      </c>
      <c r="AB27" s="69">
        <v>1313914</v>
      </c>
      <c r="AC27" s="69">
        <v>0</v>
      </c>
      <c r="AD27" s="69">
        <v>0</v>
      </c>
      <c r="AE27" s="69">
        <v>1313914</v>
      </c>
      <c r="AF27" s="67"/>
      <c r="AG27" s="67" t="s">
        <v>565</v>
      </c>
      <c r="AH27" s="69">
        <v>0</v>
      </c>
      <c r="AI27" s="72"/>
      <c r="AJ27" s="69">
        <v>1313914</v>
      </c>
      <c r="AK27" s="72" t="s">
        <v>455</v>
      </c>
      <c r="AL27" s="72" t="s">
        <v>565</v>
      </c>
      <c r="AM27" s="72" t="s">
        <v>498</v>
      </c>
      <c r="AN27" s="72" t="s">
        <v>528</v>
      </c>
      <c r="AO27" s="72" t="s">
        <v>529</v>
      </c>
      <c r="AP27" s="69">
        <v>0</v>
      </c>
      <c r="AQ27" s="69">
        <v>1313914</v>
      </c>
      <c r="AR27" s="69">
        <v>0</v>
      </c>
      <c r="AS27" s="69">
        <v>0</v>
      </c>
      <c r="AT27" s="69">
        <v>0</v>
      </c>
      <c r="AU27" s="69">
        <v>0</v>
      </c>
      <c r="AV27" s="69">
        <v>0</v>
      </c>
      <c r="AW27" s="69">
        <v>0</v>
      </c>
      <c r="AX27" s="69">
        <v>0</v>
      </c>
      <c r="AY27" s="69">
        <v>0</v>
      </c>
      <c r="AZ27" s="69">
        <v>0</v>
      </c>
      <c r="BA27" s="67"/>
      <c r="BB27" s="74"/>
      <c r="BC27" s="67"/>
      <c r="BD27" s="69">
        <v>0</v>
      </c>
    </row>
    <row r="28" spans="1:56" x14ac:dyDescent="0.25">
      <c r="A28" s="66">
        <v>900900754</v>
      </c>
      <c r="B28" s="67" t="s">
        <v>479</v>
      </c>
      <c r="C28" s="67"/>
      <c r="D28" s="67">
        <v>2030895</v>
      </c>
      <c r="E28" s="67" t="s">
        <v>153</v>
      </c>
      <c r="F28" s="67" t="s">
        <v>566</v>
      </c>
      <c r="G28" s="67" t="s">
        <v>567</v>
      </c>
      <c r="H28" s="68">
        <v>44480</v>
      </c>
      <c r="I28" s="68">
        <v>45540</v>
      </c>
      <c r="J28" s="69">
        <v>1399900</v>
      </c>
      <c r="K28" s="69">
        <v>1399900</v>
      </c>
      <c r="L28" s="70"/>
      <c r="M28" s="71"/>
      <c r="N28" s="67"/>
      <c r="O28" s="67"/>
      <c r="P28" s="67" t="e">
        <v>#N/A</v>
      </c>
      <c r="Q28" s="67" t="s">
        <v>494</v>
      </c>
      <c r="R28" s="69">
        <v>0</v>
      </c>
      <c r="S28" s="72"/>
      <c r="T28" s="73"/>
      <c r="U28" s="67"/>
      <c r="V28" s="67"/>
      <c r="W28" s="67" t="s">
        <v>495</v>
      </c>
      <c r="X28" s="74">
        <v>45489</v>
      </c>
      <c r="Y28" s="74">
        <v>45540</v>
      </c>
      <c r="Z28" s="74"/>
      <c r="AA28" s="74">
        <v>45556</v>
      </c>
      <c r="AB28" s="69">
        <v>1399900</v>
      </c>
      <c r="AC28" s="69">
        <v>0</v>
      </c>
      <c r="AD28" s="69">
        <v>0</v>
      </c>
      <c r="AE28" s="69">
        <v>1399900</v>
      </c>
      <c r="AF28" s="67"/>
      <c r="AG28" s="67" t="s">
        <v>568</v>
      </c>
      <c r="AH28" s="69">
        <v>0</v>
      </c>
      <c r="AI28" s="72"/>
      <c r="AJ28" s="69">
        <v>1399900</v>
      </c>
      <c r="AK28" s="72" t="s">
        <v>455</v>
      </c>
      <c r="AL28" s="72" t="s">
        <v>568</v>
      </c>
      <c r="AM28" s="72" t="s">
        <v>498</v>
      </c>
      <c r="AN28" s="72" t="s">
        <v>528</v>
      </c>
      <c r="AO28" s="72" t="s">
        <v>529</v>
      </c>
      <c r="AP28" s="69">
        <v>0</v>
      </c>
      <c r="AQ28" s="69">
        <v>1399900</v>
      </c>
      <c r="AR28" s="69">
        <v>0</v>
      </c>
      <c r="AS28" s="69">
        <v>0</v>
      </c>
      <c r="AT28" s="69">
        <v>0</v>
      </c>
      <c r="AU28" s="69">
        <v>0</v>
      </c>
      <c r="AV28" s="69">
        <v>0</v>
      </c>
      <c r="AW28" s="69">
        <v>0</v>
      </c>
      <c r="AX28" s="69">
        <v>0</v>
      </c>
      <c r="AY28" s="69">
        <v>0</v>
      </c>
      <c r="AZ28" s="69">
        <v>0</v>
      </c>
      <c r="BA28" s="67"/>
      <c r="BB28" s="74"/>
      <c r="BC28" s="67"/>
      <c r="BD28" s="69">
        <v>0</v>
      </c>
    </row>
    <row r="29" spans="1:56" x14ac:dyDescent="0.25">
      <c r="A29" s="66">
        <v>900900754</v>
      </c>
      <c r="B29" s="67" t="s">
        <v>479</v>
      </c>
      <c r="C29" s="67"/>
      <c r="D29" s="67">
        <v>206644</v>
      </c>
      <c r="E29" s="67" t="s">
        <v>159</v>
      </c>
      <c r="F29" s="67" t="s">
        <v>569</v>
      </c>
      <c r="G29" s="67" t="s">
        <v>570</v>
      </c>
      <c r="H29" s="68">
        <v>44440</v>
      </c>
      <c r="I29" s="68">
        <v>44440</v>
      </c>
      <c r="J29" s="69">
        <v>1727287</v>
      </c>
      <c r="K29" s="69">
        <v>1727287</v>
      </c>
      <c r="L29" s="70"/>
      <c r="M29" s="71"/>
      <c r="N29" s="67"/>
      <c r="O29" s="67"/>
      <c r="P29" s="67" t="s">
        <v>467</v>
      </c>
      <c r="Q29" s="67" t="s">
        <v>494</v>
      </c>
      <c r="R29" s="69">
        <v>0</v>
      </c>
      <c r="S29" s="72"/>
      <c r="T29" s="73"/>
      <c r="U29" s="67"/>
      <c r="V29" s="67"/>
      <c r="W29" s="67" t="s">
        <v>495</v>
      </c>
      <c r="X29" s="74">
        <v>44431</v>
      </c>
      <c r="Y29" s="74">
        <v>44460</v>
      </c>
      <c r="Z29" s="74">
        <v>44460</v>
      </c>
      <c r="AA29" s="74">
        <v>44462</v>
      </c>
      <c r="AB29" s="69">
        <v>1727287</v>
      </c>
      <c r="AC29" s="69">
        <v>0</v>
      </c>
      <c r="AD29" s="69">
        <v>0</v>
      </c>
      <c r="AE29" s="69">
        <v>1727287</v>
      </c>
      <c r="AF29" s="67"/>
      <c r="AG29" s="67" t="s">
        <v>571</v>
      </c>
      <c r="AH29" s="69">
        <v>0</v>
      </c>
      <c r="AI29" s="72"/>
      <c r="AJ29" s="69">
        <v>1727287</v>
      </c>
      <c r="AK29" s="72" t="s">
        <v>455</v>
      </c>
      <c r="AL29" s="72" t="s">
        <v>572</v>
      </c>
      <c r="AM29" s="72" t="s">
        <v>498</v>
      </c>
      <c r="AN29" s="72" t="s">
        <v>499</v>
      </c>
      <c r="AO29" s="72" t="s">
        <v>500</v>
      </c>
      <c r="AP29" s="69">
        <v>0</v>
      </c>
      <c r="AQ29" s="69">
        <v>1727287</v>
      </c>
      <c r="AR29" s="69">
        <v>0</v>
      </c>
      <c r="AS29" s="69">
        <v>0</v>
      </c>
      <c r="AT29" s="69">
        <v>0</v>
      </c>
      <c r="AU29" s="69">
        <v>0</v>
      </c>
      <c r="AV29" s="69">
        <v>0</v>
      </c>
      <c r="AW29" s="69">
        <v>0</v>
      </c>
      <c r="AX29" s="69">
        <v>0</v>
      </c>
      <c r="AY29" s="69">
        <v>0</v>
      </c>
      <c r="AZ29" s="69">
        <v>0</v>
      </c>
      <c r="BA29" s="67"/>
      <c r="BB29" s="74"/>
      <c r="BC29" s="67"/>
      <c r="BD29" s="69">
        <v>0</v>
      </c>
    </row>
    <row r="30" spans="1:56" x14ac:dyDescent="0.25">
      <c r="A30" s="66">
        <v>900900754</v>
      </c>
      <c r="B30" s="67" t="s">
        <v>479</v>
      </c>
      <c r="C30" s="67"/>
      <c r="D30" s="67">
        <v>2016903</v>
      </c>
      <c r="E30" s="67" t="s">
        <v>167</v>
      </c>
      <c r="F30" s="67" t="s">
        <v>573</v>
      </c>
      <c r="G30" s="67" t="s">
        <v>574</v>
      </c>
      <c r="H30" s="68">
        <v>44684</v>
      </c>
      <c r="I30" s="68">
        <v>44939</v>
      </c>
      <c r="J30" s="69">
        <v>1951110</v>
      </c>
      <c r="K30" s="69">
        <v>1951110</v>
      </c>
      <c r="L30" s="70"/>
      <c r="M30" s="71"/>
      <c r="N30" s="67"/>
      <c r="O30" s="67"/>
      <c r="P30" s="67" t="s">
        <v>467</v>
      </c>
      <c r="Q30" s="67" t="s">
        <v>494</v>
      </c>
      <c r="R30" s="69">
        <v>0</v>
      </c>
      <c r="S30" s="72"/>
      <c r="T30" s="73"/>
      <c r="U30" s="67"/>
      <c r="V30" s="67"/>
      <c r="W30" s="67" t="s">
        <v>495</v>
      </c>
      <c r="X30" s="74">
        <v>44938</v>
      </c>
      <c r="Y30" s="74">
        <v>44939</v>
      </c>
      <c r="Z30" s="74">
        <v>44939</v>
      </c>
      <c r="AA30" s="74">
        <v>44950</v>
      </c>
      <c r="AB30" s="69">
        <v>1951110</v>
      </c>
      <c r="AC30" s="69">
        <v>0</v>
      </c>
      <c r="AD30" s="69">
        <v>0</v>
      </c>
      <c r="AE30" s="69">
        <v>1951110</v>
      </c>
      <c r="AF30" s="67"/>
      <c r="AG30" s="67" t="s">
        <v>575</v>
      </c>
      <c r="AH30" s="69">
        <v>0</v>
      </c>
      <c r="AI30" s="72"/>
      <c r="AJ30" s="69">
        <v>1951110</v>
      </c>
      <c r="AK30" s="72" t="s">
        <v>455</v>
      </c>
      <c r="AL30" s="72" t="s">
        <v>576</v>
      </c>
      <c r="AM30" s="72" t="s">
        <v>498</v>
      </c>
      <c r="AN30" s="72" t="s">
        <v>499</v>
      </c>
      <c r="AO30" s="72" t="s">
        <v>500</v>
      </c>
      <c r="AP30" s="69">
        <v>0</v>
      </c>
      <c r="AQ30" s="69">
        <v>1951110</v>
      </c>
      <c r="AR30" s="69">
        <v>0</v>
      </c>
      <c r="AS30" s="69">
        <v>0</v>
      </c>
      <c r="AT30" s="69">
        <v>0</v>
      </c>
      <c r="AU30" s="69">
        <v>0</v>
      </c>
      <c r="AV30" s="69">
        <v>0</v>
      </c>
      <c r="AW30" s="69">
        <v>0</v>
      </c>
      <c r="AX30" s="69">
        <v>0</v>
      </c>
      <c r="AY30" s="69">
        <v>0</v>
      </c>
      <c r="AZ30" s="69">
        <v>0</v>
      </c>
      <c r="BA30" s="67"/>
      <c r="BB30" s="74"/>
      <c r="BC30" s="67"/>
      <c r="BD30" s="69">
        <v>0</v>
      </c>
    </row>
    <row r="31" spans="1:56" x14ac:dyDescent="0.25">
      <c r="A31" s="66">
        <v>900900754</v>
      </c>
      <c r="B31" s="67" t="s">
        <v>479</v>
      </c>
      <c r="C31" s="67"/>
      <c r="D31" s="67">
        <v>2020148</v>
      </c>
      <c r="E31" s="67" t="s">
        <v>169</v>
      </c>
      <c r="F31" s="67" t="s">
        <v>577</v>
      </c>
      <c r="G31" s="67" t="s">
        <v>578</v>
      </c>
      <c r="H31" s="68">
        <v>44690</v>
      </c>
      <c r="I31" s="68">
        <v>45066</v>
      </c>
      <c r="J31" s="69">
        <v>2074450</v>
      </c>
      <c r="K31" s="69">
        <v>2074450</v>
      </c>
      <c r="L31" s="70"/>
      <c r="M31" s="71"/>
      <c r="N31" s="67"/>
      <c r="O31" s="67"/>
      <c r="P31" s="67" t="s">
        <v>467</v>
      </c>
      <c r="Q31" s="67" t="s">
        <v>494</v>
      </c>
      <c r="R31" s="69">
        <v>0</v>
      </c>
      <c r="S31" s="72"/>
      <c r="T31" s="73"/>
      <c r="U31" s="67"/>
      <c r="V31" s="67"/>
      <c r="W31" s="67" t="s">
        <v>495</v>
      </c>
      <c r="X31" s="74">
        <v>45054</v>
      </c>
      <c r="Y31" s="74">
        <v>45066</v>
      </c>
      <c r="Z31" s="74">
        <v>45066</v>
      </c>
      <c r="AA31" s="74">
        <v>45074</v>
      </c>
      <c r="AB31" s="69">
        <v>2074450</v>
      </c>
      <c r="AC31" s="69">
        <v>0</v>
      </c>
      <c r="AD31" s="69">
        <v>0</v>
      </c>
      <c r="AE31" s="69">
        <v>2074450</v>
      </c>
      <c r="AF31" s="67"/>
      <c r="AG31" s="67" t="s">
        <v>579</v>
      </c>
      <c r="AH31" s="69">
        <v>0</v>
      </c>
      <c r="AI31" s="72"/>
      <c r="AJ31" s="69">
        <v>2074450</v>
      </c>
      <c r="AK31" s="72" t="s">
        <v>455</v>
      </c>
      <c r="AL31" s="72" t="s">
        <v>580</v>
      </c>
      <c r="AM31" s="72" t="s">
        <v>498</v>
      </c>
      <c r="AN31" s="72" t="s">
        <v>499</v>
      </c>
      <c r="AO31" s="72" t="s">
        <v>500</v>
      </c>
      <c r="AP31" s="69">
        <v>0</v>
      </c>
      <c r="AQ31" s="69">
        <v>2074450</v>
      </c>
      <c r="AR31" s="69">
        <v>0</v>
      </c>
      <c r="AS31" s="69">
        <v>0</v>
      </c>
      <c r="AT31" s="69">
        <v>0</v>
      </c>
      <c r="AU31" s="69">
        <v>0</v>
      </c>
      <c r="AV31" s="69">
        <v>0</v>
      </c>
      <c r="AW31" s="69">
        <v>0</v>
      </c>
      <c r="AX31" s="69">
        <v>0</v>
      </c>
      <c r="AY31" s="69">
        <v>0</v>
      </c>
      <c r="AZ31" s="69">
        <v>0</v>
      </c>
      <c r="BA31" s="67"/>
      <c r="BB31" s="74"/>
      <c r="BC31" s="67"/>
      <c r="BD31" s="69">
        <v>0</v>
      </c>
    </row>
    <row r="32" spans="1:56" x14ac:dyDescent="0.25">
      <c r="A32" s="66">
        <v>900900754</v>
      </c>
      <c r="B32" s="67" t="s">
        <v>479</v>
      </c>
      <c r="C32" s="67"/>
      <c r="D32" s="67">
        <v>2028246</v>
      </c>
      <c r="E32" s="67" t="s">
        <v>173</v>
      </c>
      <c r="F32" s="67" t="s">
        <v>581</v>
      </c>
      <c r="G32" s="67" t="s">
        <v>582</v>
      </c>
      <c r="H32" s="68">
        <v>45096</v>
      </c>
      <c r="I32" s="68">
        <v>45478</v>
      </c>
      <c r="J32" s="69">
        <v>2433394</v>
      </c>
      <c r="K32" s="69">
        <v>2433394</v>
      </c>
      <c r="L32" s="70"/>
      <c r="M32" s="71"/>
      <c r="N32" s="67"/>
      <c r="O32" s="67"/>
      <c r="P32" s="67" t="s">
        <v>467</v>
      </c>
      <c r="Q32" s="67" t="s">
        <v>494</v>
      </c>
      <c r="R32" s="69">
        <v>0</v>
      </c>
      <c r="S32" s="72"/>
      <c r="T32" s="73"/>
      <c r="U32" s="67"/>
      <c r="V32" s="67"/>
      <c r="W32" s="67" t="s">
        <v>495</v>
      </c>
      <c r="X32" s="74">
        <v>45369</v>
      </c>
      <c r="Y32" s="74">
        <v>45478</v>
      </c>
      <c r="Z32" s="74"/>
      <c r="AA32" s="74">
        <v>45502</v>
      </c>
      <c r="AB32" s="69">
        <v>2433394</v>
      </c>
      <c r="AC32" s="69">
        <v>0</v>
      </c>
      <c r="AD32" s="69">
        <v>0</v>
      </c>
      <c r="AE32" s="69">
        <v>2433394</v>
      </c>
      <c r="AF32" s="67"/>
      <c r="AG32" s="67" t="s">
        <v>583</v>
      </c>
      <c r="AH32" s="69">
        <v>0</v>
      </c>
      <c r="AI32" s="72"/>
      <c r="AJ32" s="69">
        <v>2433394</v>
      </c>
      <c r="AK32" s="72" t="s">
        <v>455</v>
      </c>
      <c r="AL32" s="72" t="s">
        <v>583</v>
      </c>
      <c r="AM32" s="72" t="s">
        <v>498</v>
      </c>
      <c r="AN32" s="72" t="s">
        <v>528</v>
      </c>
      <c r="AO32" s="72" t="s">
        <v>529</v>
      </c>
      <c r="AP32" s="69">
        <v>0</v>
      </c>
      <c r="AQ32" s="69">
        <v>2433394</v>
      </c>
      <c r="AR32" s="69">
        <v>0</v>
      </c>
      <c r="AS32" s="69">
        <v>0</v>
      </c>
      <c r="AT32" s="69">
        <v>0</v>
      </c>
      <c r="AU32" s="69">
        <v>0</v>
      </c>
      <c r="AV32" s="69">
        <v>0</v>
      </c>
      <c r="AW32" s="69">
        <v>0</v>
      </c>
      <c r="AX32" s="69">
        <v>0</v>
      </c>
      <c r="AY32" s="69">
        <v>0</v>
      </c>
      <c r="AZ32" s="69">
        <v>0</v>
      </c>
      <c r="BA32" s="67"/>
      <c r="BB32" s="74"/>
      <c r="BC32" s="67"/>
      <c r="BD32" s="69">
        <v>0</v>
      </c>
    </row>
    <row r="33" spans="1:56" x14ac:dyDescent="0.25">
      <c r="A33" s="66">
        <v>900900754</v>
      </c>
      <c r="B33" s="67" t="s">
        <v>479</v>
      </c>
      <c r="C33" s="67"/>
      <c r="D33" s="67">
        <v>2029973</v>
      </c>
      <c r="E33" s="67" t="s">
        <v>175</v>
      </c>
      <c r="F33" s="67" t="s">
        <v>584</v>
      </c>
      <c r="G33" s="67" t="s">
        <v>585</v>
      </c>
      <c r="H33" s="68">
        <v>45488</v>
      </c>
      <c r="I33" s="68">
        <v>45488</v>
      </c>
      <c r="J33" s="69">
        <v>2564603</v>
      </c>
      <c r="K33" s="69">
        <v>2564603</v>
      </c>
      <c r="L33" s="70"/>
      <c r="M33" s="71"/>
      <c r="N33" s="67"/>
      <c r="O33" s="67"/>
      <c r="P33" s="67" t="s">
        <v>467</v>
      </c>
      <c r="Q33" s="67" t="s">
        <v>494</v>
      </c>
      <c r="R33" s="69">
        <v>0</v>
      </c>
      <c r="S33" s="72"/>
      <c r="T33" s="73"/>
      <c r="U33" s="67"/>
      <c r="V33" s="67"/>
      <c r="W33" s="67" t="s">
        <v>495</v>
      </c>
      <c r="X33" s="74">
        <v>45440</v>
      </c>
      <c r="Y33" s="74">
        <v>45488</v>
      </c>
      <c r="Z33" s="74"/>
      <c r="AA33" s="74">
        <v>45502</v>
      </c>
      <c r="AB33" s="69">
        <v>2564603</v>
      </c>
      <c r="AC33" s="69">
        <v>0</v>
      </c>
      <c r="AD33" s="69">
        <v>0</v>
      </c>
      <c r="AE33" s="69">
        <v>2564603</v>
      </c>
      <c r="AF33" s="67"/>
      <c r="AG33" s="67" t="s">
        <v>586</v>
      </c>
      <c r="AH33" s="69">
        <v>0</v>
      </c>
      <c r="AI33" s="72"/>
      <c r="AJ33" s="69">
        <v>2564603</v>
      </c>
      <c r="AK33" s="72" t="s">
        <v>455</v>
      </c>
      <c r="AL33" s="72" t="s">
        <v>586</v>
      </c>
      <c r="AM33" s="72" t="s">
        <v>498</v>
      </c>
      <c r="AN33" s="72" t="s">
        <v>528</v>
      </c>
      <c r="AO33" s="72" t="s">
        <v>529</v>
      </c>
      <c r="AP33" s="69">
        <v>0</v>
      </c>
      <c r="AQ33" s="69">
        <v>2564603</v>
      </c>
      <c r="AR33" s="69">
        <v>0</v>
      </c>
      <c r="AS33" s="69">
        <v>0</v>
      </c>
      <c r="AT33" s="69">
        <v>0</v>
      </c>
      <c r="AU33" s="69">
        <v>0</v>
      </c>
      <c r="AV33" s="69">
        <v>0</v>
      </c>
      <c r="AW33" s="69">
        <v>0</v>
      </c>
      <c r="AX33" s="69">
        <v>0</v>
      </c>
      <c r="AY33" s="69">
        <v>0</v>
      </c>
      <c r="AZ33" s="69">
        <v>0</v>
      </c>
      <c r="BA33" s="67"/>
      <c r="BB33" s="74"/>
      <c r="BC33" s="67"/>
      <c r="BD33" s="69">
        <v>0</v>
      </c>
    </row>
    <row r="34" spans="1:56" x14ac:dyDescent="0.25">
      <c r="A34" s="66">
        <v>900900754</v>
      </c>
      <c r="B34" s="67" t="s">
        <v>479</v>
      </c>
      <c r="C34" s="67"/>
      <c r="D34" s="67">
        <v>2027197</v>
      </c>
      <c r="E34" s="67" t="s">
        <v>179</v>
      </c>
      <c r="F34" s="67" t="s">
        <v>587</v>
      </c>
      <c r="G34" s="67" t="s">
        <v>588</v>
      </c>
      <c r="H34" s="68">
        <v>45488</v>
      </c>
      <c r="I34" s="68">
        <v>45488</v>
      </c>
      <c r="J34" s="69">
        <v>2668307</v>
      </c>
      <c r="K34" s="69">
        <v>2668307</v>
      </c>
      <c r="L34" s="70"/>
      <c r="M34" s="71"/>
      <c r="N34" s="67"/>
      <c r="O34" s="67"/>
      <c r="P34" s="67" t="s">
        <v>467</v>
      </c>
      <c r="Q34" s="67" t="s">
        <v>494</v>
      </c>
      <c r="R34" s="69">
        <v>0</v>
      </c>
      <c r="S34" s="72"/>
      <c r="T34" s="73"/>
      <c r="U34" s="67"/>
      <c r="V34" s="67"/>
      <c r="W34" s="67" t="s">
        <v>495</v>
      </c>
      <c r="X34" s="74">
        <v>45318</v>
      </c>
      <c r="Y34" s="74">
        <v>45488</v>
      </c>
      <c r="Z34" s="74"/>
      <c r="AA34" s="74">
        <v>45503</v>
      </c>
      <c r="AB34" s="69">
        <v>2668307</v>
      </c>
      <c r="AC34" s="69">
        <v>0</v>
      </c>
      <c r="AD34" s="69">
        <v>0</v>
      </c>
      <c r="AE34" s="69">
        <v>2668307</v>
      </c>
      <c r="AF34" s="67"/>
      <c r="AG34" s="67" t="s">
        <v>558</v>
      </c>
      <c r="AH34" s="69">
        <v>0</v>
      </c>
      <c r="AI34" s="72"/>
      <c r="AJ34" s="69">
        <v>2668307</v>
      </c>
      <c r="AK34" s="72" t="s">
        <v>455</v>
      </c>
      <c r="AL34" s="72" t="s">
        <v>558</v>
      </c>
      <c r="AM34" s="72" t="s">
        <v>498</v>
      </c>
      <c r="AN34" s="72" t="s">
        <v>528</v>
      </c>
      <c r="AO34" s="72" t="s">
        <v>529</v>
      </c>
      <c r="AP34" s="69">
        <v>0</v>
      </c>
      <c r="AQ34" s="69">
        <v>2668307</v>
      </c>
      <c r="AR34" s="69">
        <v>0</v>
      </c>
      <c r="AS34" s="69">
        <v>0</v>
      </c>
      <c r="AT34" s="69">
        <v>0</v>
      </c>
      <c r="AU34" s="69">
        <v>0</v>
      </c>
      <c r="AV34" s="69">
        <v>0</v>
      </c>
      <c r="AW34" s="69">
        <v>0</v>
      </c>
      <c r="AX34" s="69">
        <v>0</v>
      </c>
      <c r="AY34" s="69">
        <v>0</v>
      </c>
      <c r="AZ34" s="69">
        <v>0</v>
      </c>
      <c r="BA34" s="67"/>
      <c r="BB34" s="74"/>
      <c r="BC34" s="67"/>
      <c r="BD34" s="69">
        <v>0</v>
      </c>
    </row>
    <row r="35" spans="1:56" x14ac:dyDescent="0.25">
      <c r="A35" s="66">
        <v>900900754</v>
      </c>
      <c r="B35" s="67" t="s">
        <v>479</v>
      </c>
      <c r="C35" s="67"/>
      <c r="D35" s="67">
        <v>2014929</v>
      </c>
      <c r="E35" s="67" t="s">
        <v>181</v>
      </c>
      <c r="F35" s="67" t="s">
        <v>589</v>
      </c>
      <c r="G35" s="67" t="s">
        <v>590</v>
      </c>
      <c r="H35" s="68">
        <v>44664</v>
      </c>
      <c r="I35" s="68">
        <v>44910</v>
      </c>
      <c r="J35" s="69">
        <v>2758180</v>
      </c>
      <c r="K35" s="69">
        <v>2758180</v>
      </c>
      <c r="L35" s="70"/>
      <c r="M35" s="71"/>
      <c r="N35" s="67"/>
      <c r="O35" s="67"/>
      <c r="P35" s="67" t="s">
        <v>467</v>
      </c>
      <c r="Q35" s="67" t="s">
        <v>494</v>
      </c>
      <c r="R35" s="69">
        <v>0</v>
      </c>
      <c r="S35" s="72"/>
      <c r="T35" s="73"/>
      <c r="U35" s="67"/>
      <c r="V35" s="67"/>
      <c r="W35" s="67" t="s">
        <v>495</v>
      </c>
      <c r="X35" s="74">
        <v>44886</v>
      </c>
      <c r="Y35" s="74">
        <v>45639</v>
      </c>
      <c r="Z35" s="74"/>
      <c r="AA35" s="74">
        <v>45646</v>
      </c>
      <c r="AB35" s="69">
        <v>2758180</v>
      </c>
      <c r="AC35" s="69">
        <v>0</v>
      </c>
      <c r="AD35" s="69">
        <v>0</v>
      </c>
      <c r="AE35" s="69">
        <v>2758180</v>
      </c>
      <c r="AF35" s="67"/>
      <c r="AG35" s="67" t="s">
        <v>591</v>
      </c>
      <c r="AH35" s="69">
        <v>0</v>
      </c>
      <c r="AI35" s="72"/>
      <c r="AJ35" s="69">
        <v>2758180</v>
      </c>
      <c r="AK35" s="72" t="s">
        <v>455</v>
      </c>
      <c r="AL35" s="72" t="s">
        <v>592</v>
      </c>
      <c r="AM35" s="72" t="s">
        <v>498</v>
      </c>
      <c r="AN35" s="72" t="s">
        <v>499</v>
      </c>
      <c r="AO35" s="72" t="s">
        <v>500</v>
      </c>
      <c r="AP35" s="69">
        <v>0</v>
      </c>
      <c r="AQ35" s="69">
        <v>2758180</v>
      </c>
      <c r="AR35" s="69">
        <v>0</v>
      </c>
      <c r="AS35" s="69">
        <v>0</v>
      </c>
      <c r="AT35" s="69">
        <v>0</v>
      </c>
      <c r="AU35" s="69">
        <v>0</v>
      </c>
      <c r="AV35" s="69">
        <v>0</v>
      </c>
      <c r="AW35" s="69">
        <v>0</v>
      </c>
      <c r="AX35" s="69">
        <v>0</v>
      </c>
      <c r="AY35" s="69">
        <v>0</v>
      </c>
      <c r="AZ35" s="69">
        <v>0</v>
      </c>
      <c r="BA35" s="67"/>
      <c r="BB35" s="74"/>
      <c r="BC35" s="67"/>
      <c r="BD35" s="69">
        <v>0</v>
      </c>
    </row>
    <row r="36" spans="1:56" x14ac:dyDescent="0.25">
      <c r="A36" s="66">
        <v>900900754</v>
      </c>
      <c r="B36" s="67" t="s">
        <v>479</v>
      </c>
      <c r="C36" s="67"/>
      <c r="D36" s="67">
        <v>2016727</v>
      </c>
      <c r="E36" s="67" t="s">
        <v>183</v>
      </c>
      <c r="F36" s="67" t="s">
        <v>593</v>
      </c>
      <c r="G36" s="67" t="s">
        <v>594</v>
      </c>
      <c r="H36" s="68">
        <v>44740</v>
      </c>
      <c r="I36" s="68">
        <v>44936</v>
      </c>
      <c r="J36" s="69">
        <v>2761112</v>
      </c>
      <c r="K36" s="69">
        <v>2761112</v>
      </c>
      <c r="L36" s="70"/>
      <c r="M36" s="71"/>
      <c r="N36" s="67"/>
      <c r="O36" s="67"/>
      <c r="P36" s="67" t="s">
        <v>467</v>
      </c>
      <c r="Q36" s="67" t="s">
        <v>494</v>
      </c>
      <c r="R36" s="69">
        <v>0</v>
      </c>
      <c r="S36" s="72"/>
      <c r="T36" s="73"/>
      <c r="U36" s="67"/>
      <c r="V36" s="67"/>
      <c r="W36" s="67" t="s">
        <v>495</v>
      </c>
      <c r="X36" s="74">
        <v>44933</v>
      </c>
      <c r="Y36" s="74">
        <v>44936</v>
      </c>
      <c r="Z36" s="74">
        <v>44936</v>
      </c>
      <c r="AA36" s="74">
        <v>44950</v>
      </c>
      <c r="AB36" s="69">
        <v>2761112</v>
      </c>
      <c r="AC36" s="69">
        <v>0</v>
      </c>
      <c r="AD36" s="69">
        <v>0</v>
      </c>
      <c r="AE36" s="69">
        <v>2761112</v>
      </c>
      <c r="AF36" s="67"/>
      <c r="AG36" s="67" t="s">
        <v>595</v>
      </c>
      <c r="AH36" s="69">
        <v>0</v>
      </c>
      <c r="AI36" s="72"/>
      <c r="AJ36" s="69">
        <v>2761112</v>
      </c>
      <c r="AK36" s="72" t="s">
        <v>455</v>
      </c>
      <c r="AL36" s="72" t="s">
        <v>596</v>
      </c>
      <c r="AM36" s="72" t="s">
        <v>498</v>
      </c>
      <c r="AN36" s="72" t="s">
        <v>499</v>
      </c>
      <c r="AO36" s="72" t="s">
        <v>500</v>
      </c>
      <c r="AP36" s="69">
        <v>0</v>
      </c>
      <c r="AQ36" s="69">
        <v>2761112</v>
      </c>
      <c r="AR36" s="69">
        <v>0</v>
      </c>
      <c r="AS36" s="69">
        <v>0</v>
      </c>
      <c r="AT36" s="69">
        <v>0</v>
      </c>
      <c r="AU36" s="69">
        <v>0</v>
      </c>
      <c r="AV36" s="69">
        <v>0</v>
      </c>
      <c r="AW36" s="69">
        <v>0</v>
      </c>
      <c r="AX36" s="69">
        <v>0</v>
      </c>
      <c r="AY36" s="69">
        <v>0</v>
      </c>
      <c r="AZ36" s="69">
        <v>0</v>
      </c>
      <c r="BA36" s="67"/>
      <c r="BB36" s="74"/>
      <c r="BC36" s="67"/>
      <c r="BD36" s="69">
        <v>0</v>
      </c>
    </row>
    <row r="37" spans="1:56" x14ac:dyDescent="0.25">
      <c r="A37" s="66">
        <v>900900754</v>
      </c>
      <c r="B37" s="67" t="s">
        <v>479</v>
      </c>
      <c r="C37" s="67"/>
      <c r="D37" s="67">
        <v>2027330</v>
      </c>
      <c r="E37" s="67" t="s">
        <v>187</v>
      </c>
      <c r="F37" s="67" t="s">
        <v>597</v>
      </c>
      <c r="G37" s="67" t="s">
        <v>598</v>
      </c>
      <c r="H37" s="68">
        <v>45239</v>
      </c>
      <c r="I37" s="68">
        <v>45478</v>
      </c>
      <c r="J37" s="69">
        <v>2848312</v>
      </c>
      <c r="K37" s="69">
        <v>2848312</v>
      </c>
      <c r="L37" s="70"/>
      <c r="M37" s="71"/>
      <c r="N37" s="67"/>
      <c r="O37" s="67"/>
      <c r="P37" s="67" t="s">
        <v>467</v>
      </c>
      <c r="Q37" s="67" t="s">
        <v>494</v>
      </c>
      <c r="R37" s="69">
        <v>0</v>
      </c>
      <c r="S37" s="72"/>
      <c r="T37" s="73"/>
      <c r="U37" s="67"/>
      <c r="V37" s="67"/>
      <c r="W37" s="67" t="s">
        <v>495</v>
      </c>
      <c r="X37" s="74">
        <v>45325</v>
      </c>
      <c r="Y37" s="74">
        <v>45478</v>
      </c>
      <c r="Z37" s="74"/>
      <c r="AA37" s="74">
        <v>45502</v>
      </c>
      <c r="AB37" s="69">
        <v>2848312</v>
      </c>
      <c r="AC37" s="69">
        <v>0</v>
      </c>
      <c r="AD37" s="69">
        <v>0</v>
      </c>
      <c r="AE37" s="69">
        <v>2848312</v>
      </c>
      <c r="AF37" s="67"/>
      <c r="AG37" s="67" t="s">
        <v>599</v>
      </c>
      <c r="AH37" s="69">
        <v>0</v>
      </c>
      <c r="AI37" s="72"/>
      <c r="AJ37" s="69">
        <v>2848312</v>
      </c>
      <c r="AK37" s="72" t="s">
        <v>455</v>
      </c>
      <c r="AL37" s="72" t="s">
        <v>599</v>
      </c>
      <c r="AM37" s="72" t="s">
        <v>498</v>
      </c>
      <c r="AN37" s="72" t="s">
        <v>528</v>
      </c>
      <c r="AO37" s="72" t="s">
        <v>529</v>
      </c>
      <c r="AP37" s="69">
        <v>0</v>
      </c>
      <c r="AQ37" s="69">
        <v>2848312</v>
      </c>
      <c r="AR37" s="69">
        <v>0</v>
      </c>
      <c r="AS37" s="69">
        <v>0</v>
      </c>
      <c r="AT37" s="69">
        <v>0</v>
      </c>
      <c r="AU37" s="69">
        <v>0</v>
      </c>
      <c r="AV37" s="69">
        <v>0</v>
      </c>
      <c r="AW37" s="69">
        <v>0</v>
      </c>
      <c r="AX37" s="69">
        <v>0</v>
      </c>
      <c r="AY37" s="69">
        <v>0</v>
      </c>
      <c r="AZ37" s="69">
        <v>0</v>
      </c>
      <c r="BA37" s="67"/>
      <c r="BB37" s="74"/>
      <c r="BC37" s="67"/>
      <c r="BD37" s="69">
        <v>0</v>
      </c>
    </row>
    <row r="38" spans="1:56" x14ac:dyDescent="0.25">
      <c r="A38" s="66">
        <v>900900754</v>
      </c>
      <c r="B38" s="67" t="s">
        <v>479</v>
      </c>
      <c r="C38" s="67"/>
      <c r="D38" s="67">
        <v>204421</v>
      </c>
      <c r="E38" s="67" t="s">
        <v>189</v>
      </c>
      <c r="F38" s="67" t="s">
        <v>600</v>
      </c>
      <c r="G38" s="67" t="s">
        <v>601</v>
      </c>
      <c r="H38" s="68">
        <v>44253</v>
      </c>
      <c r="I38" s="68">
        <v>44440</v>
      </c>
      <c r="J38" s="69">
        <v>3047260</v>
      </c>
      <c r="K38" s="69">
        <v>3047260</v>
      </c>
      <c r="L38" s="70"/>
      <c r="M38" s="71"/>
      <c r="N38" s="67"/>
      <c r="O38" s="67"/>
      <c r="P38" s="67" t="s">
        <v>467</v>
      </c>
      <c r="Q38" s="67" t="s">
        <v>494</v>
      </c>
      <c r="R38" s="69">
        <v>0</v>
      </c>
      <c r="S38" s="72"/>
      <c r="T38" s="73"/>
      <c r="U38" s="67"/>
      <c r="V38" s="67"/>
      <c r="W38" s="67" t="s">
        <v>495</v>
      </c>
      <c r="X38" s="74">
        <v>44279</v>
      </c>
      <c r="Y38" s="74">
        <v>44302</v>
      </c>
      <c r="Z38" s="74">
        <v>44302</v>
      </c>
      <c r="AA38" s="74">
        <v>44314</v>
      </c>
      <c r="AB38" s="69">
        <v>3047260</v>
      </c>
      <c r="AC38" s="69">
        <v>0</v>
      </c>
      <c r="AD38" s="69">
        <v>0</v>
      </c>
      <c r="AE38" s="69">
        <v>3047260</v>
      </c>
      <c r="AF38" s="67"/>
      <c r="AG38" s="67" t="s">
        <v>602</v>
      </c>
      <c r="AH38" s="69">
        <v>0</v>
      </c>
      <c r="AI38" s="72" t="s">
        <v>603</v>
      </c>
      <c r="AJ38" s="69">
        <v>3047260</v>
      </c>
      <c r="AK38" s="72" t="s">
        <v>455</v>
      </c>
      <c r="AL38" s="72" t="s">
        <v>604</v>
      </c>
      <c r="AM38" s="72" t="s">
        <v>498</v>
      </c>
      <c r="AN38" s="72" t="s">
        <v>499</v>
      </c>
      <c r="AO38" s="72" t="s">
        <v>500</v>
      </c>
      <c r="AP38" s="69">
        <v>0</v>
      </c>
      <c r="AQ38" s="69">
        <v>3047260</v>
      </c>
      <c r="AR38" s="69">
        <v>0</v>
      </c>
      <c r="AS38" s="69">
        <v>0</v>
      </c>
      <c r="AT38" s="69">
        <v>0</v>
      </c>
      <c r="AU38" s="69">
        <v>0</v>
      </c>
      <c r="AV38" s="69">
        <v>0</v>
      </c>
      <c r="AW38" s="69">
        <v>0</v>
      </c>
      <c r="AX38" s="69">
        <v>0</v>
      </c>
      <c r="AY38" s="69">
        <v>0</v>
      </c>
      <c r="AZ38" s="69">
        <v>0</v>
      </c>
      <c r="BA38" s="67"/>
      <c r="BB38" s="74"/>
      <c r="BC38" s="67"/>
      <c r="BD38" s="69">
        <v>0</v>
      </c>
    </row>
    <row r="39" spans="1:56" x14ac:dyDescent="0.25">
      <c r="A39" s="66">
        <v>900900754</v>
      </c>
      <c r="B39" s="67" t="s">
        <v>479</v>
      </c>
      <c r="C39" s="67"/>
      <c r="D39" s="67">
        <v>2015683</v>
      </c>
      <c r="E39" s="67" t="s">
        <v>191</v>
      </c>
      <c r="F39" s="67" t="s">
        <v>605</v>
      </c>
      <c r="G39" s="67" t="s">
        <v>606</v>
      </c>
      <c r="H39" s="68">
        <v>44674</v>
      </c>
      <c r="I39" s="68">
        <v>44911</v>
      </c>
      <c r="J39" s="69">
        <v>3134530</v>
      </c>
      <c r="K39" s="69">
        <v>3134530</v>
      </c>
      <c r="L39" s="70"/>
      <c r="M39" s="71"/>
      <c r="N39" s="67"/>
      <c r="O39" s="67"/>
      <c r="P39" s="67" t="s">
        <v>467</v>
      </c>
      <c r="Q39" s="67" t="s">
        <v>494</v>
      </c>
      <c r="R39" s="69">
        <v>0</v>
      </c>
      <c r="S39" s="72"/>
      <c r="T39" s="73"/>
      <c r="U39" s="67"/>
      <c r="V39" s="67"/>
      <c r="W39" s="67" t="s">
        <v>495</v>
      </c>
      <c r="X39" s="74">
        <v>44907</v>
      </c>
      <c r="Y39" s="74">
        <v>44911</v>
      </c>
      <c r="Z39" s="74">
        <v>44911</v>
      </c>
      <c r="AA39" s="74">
        <v>44923</v>
      </c>
      <c r="AB39" s="69">
        <v>3134530</v>
      </c>
      <c r="AC39" s="69">
        <v>0</v>
      </c>
      <c r="AD39" s="69">
        <v>0</v>
      </c>
      <c r="AE39" s="69">
        <v>3134530</v>
      </c>
      <c r="AF39" s="67"/>
      <c r="AG39" s="67" t="s">
        <v>607</v>
      </c>
      <c r="AH39" s="69">
        <v>0</v>
      </c>
      <c r="AI39" s="72"/>
      <c r="AJ39" s="69">
        <v>3134530</v>
      </c>
      <c r="AK39" s="72" t="s">
        <v>455</v>
      </c>
      <c r="AL39" s="72" t="s">
        <v>608</v>
      </c>
      <c r="AM39" s="72" t="s">
        <v>498</v>
      </c>
      <c r="AN39" s="72" t="s">
        <v>499</v>
      </c>
      <c r="AO39" s="72" t="s">
        <v>500</v>
      </c>
      <c r="AP39" s="69">
        <v>0</v>
      </c>
      <c r="AQ39" s="69">
        <v>3134530</v>
      </c>
      <c r="AR39" s="69">
        <v>0</v>
      </c>
      <c r="AS39" s="69">
        <v>0</v>
      </c>
      <c r="AT39" s="69">
        <v>0</v>
      </c>
      <c r="AU39" s="69">
        <v>0</v>
      </c>
      <c r="AV39" s="69">
        <v>0</v>
      </c>
      <c r="AW39" s="69">
        <v>0</v>
      </c>
      <c r="AX39" s="69">
        <v>0</v>
      </c>
      <c r="AY39" s="69">
        <v>0</v>
      </c>
      <c r="AZ39" s="69">
        <v>0</v>
      </c>
      <c r="BA39" s="67"/>
      <c r="BB39" s="74"/>
      <c r="BC39" s="67"/>
      <c r="BD39" s="69">
        <v>0</v>
      </c>
    </row>
    <row r="40" spans="1:56" x14ac:dyDescent="0.25">
      <c r="A40" s="66">
        <v>900900754</v>
      </c>
      <c r="B40" s="67" t="s">
        <v>479</v>
      </c>
      <c r="C40" s="67"/>
      <c r="D40" s="67">
        <v>2029562</v>
      </c>
      <c r="E40" s="67" t="s">
        <v>201</v>
      </c>
      <c r="F40" s="67" t="s">
        <v>609</v>
      </c>
      <c r="G40" s="67" t="s">
        <v>610</v>
      </c>
      <c r="H40" s="68">
        <v>45384</v>
      </c>
      <c r="I40" s="68">
        <v>45447</v>
      </c>
      <c r="J40" s="69">
        <v>3450084</v>
      </c>
      <c r="K40" s="69">
        <v>3450084</v>
      </c>
      <c r="L40" s="70"/>
      <c r="M40" s="71"/>
      <c r="N40" s="67"/>
      <c r="O40" s="67"/>
      <c r="P40" s="67" t="s">
        <v>467</v>
      </c>
      <c r="Q40" s="67" t="s">
        <v>494</v>
      </c>
      <c r="R40" s="69">
        <v>0</v>
      </c>
      <c r="S40" s="72"/>
      <c r="T40" s="73"/>
      <c r="U40" s="67"/>
      <c r="V40" s="67"/>
      <c r="W40" s="67" t="s">
        <v>495</v>
      </c>
      <c r="X40" s="74">
        <v>45419</v>
      </c>
      <c r="Y40" s="74">
        <v>45447</v>
      </c>
      <c r="Z40" s="74"/>
      <c r="AA40" s="74">
        <v>45463</v>
      </c>
      <c r="AB40" s="69">
        <v>3450084</v>
      </c>
      <c r="AC40" s="69">
        <v>0</v>
      </c>
      <c r="AD40" s="69">
        <v>0</v>
      </c>
      <c r="AE40" s="69">
        <v>3450084</v>
      </c>
      <c r="AF40" s="67"/>
      <c r="AG40" s="67" t="s">
        <v>611</v>
      </c>
      <c r="AH40" s="69">
        <v>0</v>
      </c>
      <c r="AI40" s="72"/>
      <c r="AJ40" s="69">
        <v>3450084</v>
      </c>
      <c r="AK40" s="72" t="s">
        <v>455</v>
      </c>
      <c r="AL40" s="72" t="s">
        <v>611</v>
      </c>
      <c r="AM40" s="72" t="s">
        <v>498</v>
      </c>
      <c r="AN40" s="72" t="s">
        <v>528</v>
      </c>
      <c r="AO40" s="72" t="s">
        <v>529</v>
      </c>
      <c r="AP40" s="69">
        <v>0</v>
      </c>
      <c r="AQ40" s="69">
        <v>3450084</v>
      </c>
      <c r="AR40" s="69">
        <v>0</v>
      </c>
      <c r="AS40" s="69">
        <v>0</v>
      </c>
      <c r="AT40" s="69">
        <v>0</v>
      </c>
      <c r="AU40" s="69">
        <v>0</v>
      </c>
      <c r="AV40" s="69">
        <v>0</v>
      </c>
      <c r="AW40" s="69">
        <v>0</v>
      </c>
      <c r="AX40" s="69">
        <v>0</v>
      </c>
      <c r="AY40" s="69">
        <v>0</v>
      </c>
      <c r="AZ40" s="69">
        <v>0</v>
      </c>
      <c r="BA40" s="67"/>
      <c r="BB40" s="74"/>
      <c r="BC40" s="67"/>
      <c r="BD40" s="69">
        <v>0</v>
      </c>
    </row>
    <row r="41" spans="1:56" x14ac:dyDescent="0.25">
      <c r="A41" s="66">
        <v>900900754</v>
      </c>
      <c r="B41" s="67" t="s">
        <v>479</v>
      </c>
      <c r="C41" s="67"/>
      <c r="D41" s="67">
        <v>2026205</v>
      </c>
      <c r="E41" s="67" t="s">
        <v>205</v>
      </c>
      <c r="F41" s="67" t="s">
        <v>612</v>
      </c>
      <c r="G41" s="67" t="s">
        <v>613</v>
      </c>
      <c r="H41" s="68">
        <v>45476</v>
      </c>
      <c r="I41" s="68">
        <v>45476</v>
      </c>
      <c r="J41" s="69">
        <v>3863578</v>
      </c>
      <c r="K41" s="69">
        <v>3863578</v>
      </c>
      <c r="L41" s="70"/>
      <c r="M41" s="71"/>
      <c r="N41" s="67"/>
      <c r="O41" s="67"/>
      <c r="P41" s="67" t="s">
        <v>467</v>
      </c>
      <c r="Q41" s="67" t="s">
        <v>494</v>
      </c>
      <c r="R41" s="69">
        <v>0</v>
      </c>
      <c r="S41" s="72"/>
      <c r="T41" s="73"/>
      <c r="U41" s="67"/>
      <c r="V41" s="67"/>
      <c r="W41" s="67" t="s">
        <v>495</v>
      </c>
      <c r="X41" s="74">
        <v>45273</v>
      </c>
      <c r="Y41" s="74">
        <v>45476</v>
      </c>
      <c r="Z41" s="74"/>
      <c r="AA41" s="74">
        <v>45503</v>
      </c>
      <c r="AB41" s="69">
        <v>3863578</v>
      </c>
      <c r="AC41" s="69">
        <v>0</v>
      </c>
      <c r="AD41" s="69">
        <v>0</v>
      </c>
      <c r="AE41" s="69">
        <v>3863578</v>
      </c>
      <c r="AF41" s="67"/>
      <c r="AG41" s="67" t="s">
        <v>614</v>
      </c>
      <c r="AH41" s="69">
        <v>0</v>
      </c>
      <c r="AI41" s="72"/>
      <c r="AJ41" s="69">
        <v>3863578</v>
      </c>
      <c r="AK41" s="72" t="s">
        <v>455</v>
      </c>
      <c r="AL41" s="72" t="s">
        <v>614</v>
      </c>
      <c r="AM41" s="72" t="s">
        <v>498</v>
      </c>
      <c r="AN41" s="72" t="s">
        <v>528</v>
      </c>
      <c r="AO41" s="72" t="s">
        <v>529</v>
      </c>
      <c r="AP41" s="69">
        <v>0</v>
      </c>
      <c r="AQ41" s="69">
        <v>3863578</v>
      </c>
      <c r="AR41" s="69">
        <v>0</v>
      </c>
      <c r="AS41" s="69">
        <v>0</v>
      </c>
      <c r="AT41" s="69">
        <v>0</v>
      </c>
      <c r="AU41" s="69">
        <v>0</v>
      </c>
      <c r="AV41" s="69">
        <v>0</v>
      </c>
      <c r="AW41" s="69">
        <v>0</v>
      </c>
      <c r="AX41" s="69">
        <v>0</v>
      </c>
      <c r="AY41" s="69">
        <v>0</v>
      </c>
      <c r="AZ41" s="69">
        <v>0</v>
      </c>
      <c r="BA41" s="67"/>
      <c r="BB41" s="74"/>
      <c r="BC41" s="67"/>
      <c r="BD41" s="69">
        <v>0</v>
      </c>
    </row>
    <row r="42" spans="1:56" x14ac:dyDescent="0.25">
      <c r="A42" s="66">
        <v>900900754</v>
      </c>
      <c r="B42" s="67" t="s">
        <v>479</v>
      </c>
      <c r="C42" s="67"/>
      <c r="D42" s="67">
        <v>2027276</v>
      </c>
      <c r="E42" s="67" t="s">
        <v>207</v>
      </c>
      <c r="F42" s="67" t="s">
        <v>615</v>
      </c>
      <c r="G42" s="67" t="s">
        <v>616</v>
      </c>
      <c r="H42" s="68">
        <v>45478</v>
      </c>
      <c r="I42" s="68">
        <v>45478</v>
      </c>
      <c r="J42" s="69">
        <v>4154131</v>
      </c>
      <c r="K42" s="69">
        <v>4154131</v>
      </c>
      <c r="L42" s="70"/>
      <c r="M42" s="71"/>
      <c r="N42" s="67"/>
      <c r="O42" s="67"/>
      <c r="P42" s="67" t="s">
        <v>467</v>
      </c>
      <c r="Q42" s="67" t="s">
        <v>494</v>
      </c>
      <c r="R42" s="69">
        <v>0</v>
      </c>
      <c r="S42" s="72"/>
      <c r="T42" s="73"/>
      <c r="U42" s="67"/>
      <c r="V42" s="67"/>
      <c r="W42" s="67" t="s">
        <v>495</v>
      </c>
      <c r="X42" s="74">
        <v>45323</v>
      </c>
      <c r="Y42" s="74">
        <v>45478</v>
      </c>
      <c r="Z42" s="74"/>
      <c r="AA42" s="74">
        <v>45502</v>
      </c>
      <c r="AB42" s="69">
        <v>4154131</v>
      </c>
      <c r="AC42" s="69">
        <v>0</v>
      </c>
      <c r="AD42" s="69">
        <v>0</v>
      </c>
      <c r="AE42" s="69">
        <v>4154131</v>
      </c>
      <c r="AF42" s="67"/>
      <c r="AG42" s="67" t="s">
        <v>617</v>
      </c>
      <c r="AH42" s="69">
        <v>0</v>
      </c>
      <c r="AI42" s="72"/>
      <c r="AJ42" s="69">
        <v>4154131</v>
      </c>
      <c r="AK42" s="72" t="s">
        <v>455</v>
      </c>
      <c r="AL42" s="72" t="s">
        <v>617</v>
      </c>
      <c r="AM42" s="72" t="s">
        <v>498</v>
      </c>
      <c r="AN42" s="72" t="s">
        <v>528</v>
      </c>
      <c r="AO42" s="72" t="s">
        <v>529</v>
      </c>
      <c r="AP42" s="69">
        <v>0</v>
      </c>
      <c r="AQ42" s="69">
        <v>4154131</v>
      </c>
      <c r="AR42" s="69">
        <v>0</v>
      </c>
      <c r="AS42" s="69">
        <v>0</v>
      </c>
      <c r="AT42" s="69">
        <v>0</v>
      </c>
      <c r="AU42" s="69">
        <v>0</v>
      </c>
      <c r="AV42" s="69">
        <v>0</v>
      </c>
      <c r="AW42" s="69">
        <v>0</v>
      </c>
      <c r="AX42" s="69">
        <v>0</v>
      </c>
      <c r="AY42" s="69">
        <v>0</v>
      </c>
      <c r="AZ42" s="69">
        <v>0</v>
      </c>
      <c r="BA42" s="67"/>
      <c r="BB42" s="74"/>
      <c r="BC42" s="67"/>
      <c r="BD42" s="69">
        <v>0</v>
      </c>
    </row>
    <row r="43" spans="1:56" x14ac:dyDescent="0.25">
      <c r="A43" s="66">
        <v>900900754</v>
      </c>
      <c r="B43" s="67" t="s">
        <v>479</v>
      </c>
      <c r="C43" s="67"/>
      <c r="D43" s="67">
        <v>2027307</v>
      </c>
      <c r="E43" s="67" t="s">
        <v>209</v>
      </c>
      <c r="F43" s="67" t="s">
        <v>618</v>
      </c>
      <c r="G43" s="67" t="s">
        <v>619</v>
      </c>
      <c r="H43" s="68">
        <v>45296</v>
      </c>
      <c r="I43" s="68">
        <v>45478</v>
      </c>
      <c r="J43" s="69">
        <v>4207157</v>
      </c>
      <c r="K43" s="69">
        <v>4207157</v>
      </c>
      <c r="L43" s="70"/>
      <c r="M43" s="71"/>
      <c r="N43" s="67"/>
      <c r="O43" s="67"/>
      <c r="P43" s="67" t="s">
        <v>467</v>
      </c>
      <c r="Q43" s="67" t="s">
        <v>494</v>
      </c>
      <c r="R43" s="69">
        <v>0</v>
      </c>
      <c r="S43" s="72"/>
      <c r="T43" s="73"/>
      <c r="U43" s="67"/>
      <c r="V43" s="67"/>
      <c r="W43" s="67" t="s">
        <v>495</v>
      </c>
      <c r="X43" s="74">
        <v>45323</v>
      </c>
      <c r="Y43" s="74">
        <v>45478</v>
      </c>
      <c r="Z43" s="74"/>
      <c r="AA43" s="74">
        <v>45502</v>
      </c>
      <c r="AB43" s="69">
        <v>4207157</v>
      </c>
      <c r="AC43" s="69">
        <v>0</v>
      </c>
      <c r="AD43" s="69">
        <v>0</v>
      </c>
      <c r="AE43" s="69">
        <v>4207157</v>
      </c>
      <c r="AF43" s="67"/>
      <c r="AG43" s="67" t="s">
        <v>614</v>
      </c>
      <c r="AH43" s="69">
        <v>0</v>
      </c>
      <c r="AI43" s="72"/>
      <c r="AJ43" s="69">
        <v>4207157</v>
      </c>
      <c r="AK43" s="72" t="s">
        <v>455</v>
      </c>
      <c r="AL43" s="72" t="s">
        <v>614</v>
      </c>
      <c r="AM43" s="72" t="s">
        <v>498</v>
      </c>
      <c r="AN43" s="72" t="s">
        <v>528</v>
      </c>
      <c r="AO43" s="72" t="s">
        <v>529</v>
      </c>
      <c r="AP43" s="69">
        <v>0</v>
      </c>
      <c r="AQ43" s="69">
        <v>4207157</v>
      </c>
      <c r="AR43" s="69">
        <v>0</v>
      </c>
      <c r="AS43" s="69">
        <v>0</v>
      </c>
      <c r="AT43" s="69">
        <v>0</v>
      </c>
      <c r="AU43" s="69">
        <v>0</v>
      </c>
      <c r="AV43" s="69">
        <v>0</v>
      </c>
      <c r="AW43" s="69">
        <v>0</v>
      </c>
      <c r="AX43" s="69">
        <v>0</v>
      </c>
      <c r="AY43" s="69">
        <v>0</v>
      </c>
      <c r="AZ43" s="69">
        <v>0</v>
      </c>
      <c r="BA43" s="67"/>
      <c r="BB43" s="74"/>
      <c r="BC43" s="67"/>
      <c r="BD43" s="69">
        <v>0</v>
      </c>
    </row>
    <row r="44" spans="1:56" x14ac:dyDescent="0.25">
      <c r="A44" s="66">
        <v>900900754</v>
      </c>
      <c r="B44" s="67" t="s">
        <v>479</v>
      </c>
      <c r="C44" s="67"/>
      <c r="D44" s="67">
        <v>208078</v>
      </c>
      <c r="E44" s="67" t="s">
        <v>211</v>
      </c>
      <c r="F44" s="67" t="s">
        <v>620</v>
      </c>
      <c r="G44" s="67" t="s">
        <v>621</v>
      </c>
      <c r="H44" s="68">
        <v>44300</v>
      </c>
      <c r="I44" s="68">
        <v>44512</v>
      </c>
      <c r="J44" s="69">
        <v>4233819</v>
      </c>
      <c r="K44" s="69">
        <v>4233819</v>
      </c>
      <c r="L44" s="70"/>
      <c r="M44" s="71"/>
      <c r="N44" s="67"/>
      <c r="O44" s="67"/>
      <c r="P44" s="67" t="s">
        <v>467</v>
      </c>
      <c r="Q44" s="67" t="s">
        <v>494</v>
      </c>
      <c r="R44" s="69">
        <v>0</v>
      </c>
      <c r="S44" s="72"/>
      <c r="T44" s="73"/>
      <c r="U44" s="67"/>
      <c r="V44" s="67"/>
      <c r="W44" s="67" t="s">
        <v>495</v>
      </c>
      <c r="X44" s="74">
        <v>44504</v>
      </c>
      <c r="Y44" s="74">
        <v>45539</v>
      </c>
      <c r="Z44" s="74"/>
      <c r="AA44" s="74">
        <v>45556</v>
      </c>
      <c r="AB44" s="69">
        <v>4233819</v>
      </c>
      <c r="AC44" s="69">
        <v>0</v>
      </c>
      <c r="AD44" s="69">
        <v>0</v>
      </c>
      <c r="AE44" s="69">
        <v>4233819</v>
      </c>
      <c r="AF44" s="67"/>
      <c r="AG44" s="67" t="s">
        <v>622</v>
      </c>
      <c r="AH44" s="69">
        <v>0</v>
      </c>
      <c r="AI44" s="72"/>
      <c r="AJ44" s="69">
        <v>4233819</v>
      </c>
      <c r="AK44" s="72" t="s">
        <v>455</v>
      </c>
      <c r="AL44" s="72" t="s">
        <v>622</v>
      </c>
      <c r="AM44" s="72" t="s">
        <v>498</v>
      </c>
      <c r="AN44" s="72" t="s">
        <v>528</v>
      </c>
      <c r="AO44" s="72" t="s">
        <v>529</v>
      </c>
      <c r="AP44" s="69">
        <v>0</v>
      </c>
      <c r="AQ44" s="69">
        <v>4233819</v>
      </c>
      <c r="AR44" s="69">
        <v>0</v>
      </c>
      <c r="AS44" s="69">
        <v>0</v>
      </c>
      <c r="AT44" s="69">
        <v>0</v>
      </c>
      <c r="AU44" s="69">
        <v>0</v>
      </c>
      <c r="AV44" s="69">
        <v>0</v>
      </c>
      <c r="AW44" s="69">
        <v>0</v>
      </c>
      <c r="AX44" s="69">
        <v>0</v>
      </c>
      <c r="AY44" s="69">
        <v>0</v>
      </c>
      <c r="AZ44" s="69">
        <v>0</v>
      </c>
      <c r="BA44" s="67"/>
      <c r="BB44" s="74"/>
      <c r="BC44" s="67"/>
      <c r="BD44" s="69">
        <v>0</v>
      </c>
    </row>
    <row r="45" spans="1:56" x14ac:dyDescent="0.25">
      <c r="A45" s="66">
        <v>900900754</v>
      </c>
      <c r="B45" s="67" t="s">
        <v>479</v>
      </c>
      <c r="C45" s="67"/>
      <c r="D45" s="67">
        <v>2030922</v>
      </c>
      <c r="E45" s="67" t="s">
        <v>217</v>
      </c>
      <c r="F45" s="67" t="s">
        <v>623</v>
      </c>
      <c r="G45" s="67" t="s">
        <v>624</v>
      </c>
      <c r="H45" s="68">
        <v>45042</v>
      </c>
      <c r="I45" s="68">
        <v>45540</v>
      </c>
      <c r="J45" s="69">
        <v>5146200</v>
      </c>
      <c r="K45" s="69">
        <v>5146200</v>
      </c>
      <c r="L45" s="70"/>
      <c r="M45" s="71"/>
      <c r="N45" s="67"/>
      <c r="O45" s="67"/>
      <c r="P45" s="67" t="e">
        <v>#N/A</v>
      </c>
      <c r="Q45" s="67" t="s">
        <v>494</v>
      </c>
      <c r="R45" s="69">
        <v>0</v>
      </c>
      <c r="S45" s="72"/>
      <c r="T45" s="73"/>
      <c r="U45" s="67"/>
      <c r="V45" s="67"/>
      <c r="W45" s="67" t="s">
        <v>495</v>
      </c>
      <c r="X45" s="74">
        <v>45490</v>
      </c>
      <c r="Y45" s="74">
        <v>45540</v>
      </c>
      <c r="Z45" s="74"/>
      <c r="AA45" s="74">
        <v>45556</v>
      </c>
      <c r="AB45" s="69">
        <v>5146200</v>
      </c>
      <c r="AC45" s="69">
        <v>0</v>
      </c>
      <c r="AD45" s="69">
        <v>0</v>
      </c>
      <c r="AE45" s="69">
        <v>5146200</v>
      </c>
      <c r="AF45" s="67"/>
      <c r="AG45" s="67" t="s">
        <v>625</v>
      </c>
      <c r="AH45" s="69">
        <v>0</v>
      </c>
      <c r="AI45" s="72"/>
      <c r="AJ45" s="69">
        <v>5146200</v>
      </c>
      <c r="AK45" s="72" t="s">
        <v>455</v>
      </c>
      <c r="AL45" s="72" t="s">
        <v>625</v>
      </c>
      <c r="AM45" s="72" t="s">
        <v>498</v>
      </c>
      <c r="AN45" s="72" t="s">
        <v>528</v>
      </c>
      <c r="AO45" s="72" t="s">
        <v>529</v>
      </c>
      <c r="AP45" s="69">
        <v>0</v>
      </c>
      <c r="AQ45" s="69">
        <v>5146200</v>
      </c>
      <c r="AR45" s="69">
        <v>0</v>
      </c>
      <c r="AS45" s="69">
        <v>0</v>
      </c>
      <c r="AT45" s="69">
        <v>0</v>
      </c>
      <c r="AU45" s="69">
        <v>0</v>
      </c>
      <c r="AV45" s="69">
        <v>0</v>
      </c>
      <c r="AW45" s="69">
        <v>0</v>
      </c>
      <c r="AX45" s="69">
        <v>0</v>
      </c>
      <c r="AY45" s="69">
        <v>0</v>
      </c>
      <c r="AZ45" s="69">
        <v>0</v>
      </c>
      <c r="BA45" s="67"/>
      <c r="BB45" s="74"/>
      <c r="BC45" s="67"/>
      <c r="BD45" s="69">
        <v>0</v>
      </c>
    </row>
    <row r="46" spans="1:56" x14ac:dyDescent="0.25">
      <c r="A46" s="66">
        <v>900900754</v>
      </c>
      <c r="B46" s="67" t="s">
        <v>479</v>
      </c>
      <c r="C46" s="67"/>
      <c r="D46" s="67">
        <v>2027885</v>
      </c>
      <c r="E46" s="67" t="s">
        <v>227</v>
      </c>
      <c r="F46" s="67" t="s">
        <v>626</v>
      </c>
      <c r="G46" s="67" t="s">
        <v>627</v>
      </c>
      <c r="H46" s="68">
        <v>44364</v>
      </c>
      <c r="I46" s="68">
        <v>45476</v>
      </c>
      <c r="J46" s="69">
        <v>6155135</v>
      </c>
      <c r="K46" s="69">
        <v>6155135</v>
      </c>
      <c r="L46" s="70"/>
      <c r="M46" s="71"/>
      <c r="N46" s="67"/>
      <c r="O46" s="67"/>
      <c r="P46" s="67" t="s">
        <v>467</v>
      </c>
      <c r="Q46" s="67" t="s">
        <v>494</v>
      </c>
      <c r="R46" s="69">
        <v>0</v>
      </c>
      <c r="S46" s="72"/>
      <c r="T46" s="73"/>
      <c r="U46" s="67"/>
      <c r="V46" s="67"/>
      <c r="W46" s="67" t="s">
        <v>495</v>
      </c>
      <c r="X46" s="74">
        <v>45353</v>
      </c>
      <c r="Y46" s="74">
        <v>45476</v>
      </c>
      <c r="Z46" s="74"/>
      <c r="AA46" s="74">
        <v>45503</v>
      </c>
      <c r="AB46" s="69">
        <v>6155135</v>
      </c>
      <c r="AC46" s="69">
        <v>0</v>
      </c>
      <c r="AD46" s="69">
        <v>0</v>
      </c>
      <c r="AE46" s="69">
        <v>6155135</v>
      </c>
      <c r="AF46" s="67"/>
      <c r="AG46" s="67" t="s">
        <v>628</v>
      </c>
      <c r="AH46" s="69">
        <v>0</v>
      </c>
      <c r="AI46" s="72"/>
      <c r="AJ46" s="69">
        <v>6155135</v>
      </c>
      <c r="AK46" s="72" t="s">
        <v>455</v>
      </c>
      <c r="AL46" s="72" t="s">
        <v>628</v>
      </c>
      <c r="AM46" s="72" t="s">
        <v>498</v>
      </c>
      <c r="AN46" s="72" t="s">
        <v>528</v>
      </c>
      <c r="AO46" s="72" t="s">
        <v>529</v>
      </c>
      <c r="AP46" s="69">
        <v>0</v>
      </c>
      <c r="AQ46" s="69">
        <v>6155135</v>
      </c>
      <c r="AR46" s="69">
        <v>0</v>
      </c>
      <c r="AS46" s="69">
        <v>0</v>
      </c>
      <c r="AT46" s="69">
        <v>0</v>
      </c>
      <c r="AU46" s="69">
        <v>0</v>
      </c>
      <c r="AV46" s="69">
        <v>0</v>
      </c>
      <c r="AW46" s="69">
        <v>0</v>
      </c>
      <c r="AX46" s="69">
        <v>0</v>
      </c>
      <c r="AY46" s="69">
        <v>0</v>
      </c>
      <c r="AZ46" s="69">
        <v>0</v>
      </c>
      <c r="BA46" s="67"/>
      <c r="BB46" s="74"/>
      <c r="BC46" s="67"/>
      <c r="BD46" s="69">
        <v>0</v>
      </c>
    </row>
    <row r="47" spans="1:56" x14ac:dyDescent="0.25">
      <c r="A47" s="66">
        <v>900900754</v>
      </c>
      <c r="B47" s="67" t="s">
        <v>479</v>
      </c>
      <c r="C47" s="67"/>
      <c r="D47" s="67">
        <v>206642</v>
      </c>
      <c r="E47" s="67" t="s">
        <v>237</v>
      </c>
      <c r="F47" s="67" t="s">
        <v>629</v>
      </c>
      <c r="G47" s="67" t="s">
        <v>630</v>
      </c>
      <c r="H47" s="68">
        <v>43795</v>
      </c>
      <c r="I47" s="68">
        <v>44440</v>
      </c>
      <c r="J47" s="69">
        <v>7082592</v>
      </c>
      <c r="K47" s="69">
        <v>7082592</v>
      </c>
      <c r="L47" s="70"/>
      <c r="M47" s="71"/>
      <c r="N47" s="67"/>
      <c r="O47" s="67"/>
      <c r="P47" s="67" t="s">
        <v>467</v>
      </c>
      <c r="Q47" s="67" t="s">
        <v>494</v>
      </c>
      <c r="R47" s="69">
        <v>0</v>
      </c>
      <c r="S47" s="72"/>
      <c r="T47" s="73"/>
      <c r="U47" s="67"/>
      <c r="V47" s="67"/>
      <c r="W47" s="67" t="s">
        <v>495</v>
      </c>
      <c r="X47" s="74">
        <v>44431</v>
      </c>
      <c r="Y47" s="74">
        <v>44461</v>
      </c>
      <c r="Z47" s="74">
        <v>44461</v>
      </c>
      <c r="AA47" s="74">
        <v>44462</v>
      </c>
      <c r="AB47" s="69">
        <v>7082592</v>
      </c>
      <c r="AC47" s="69">
        <v>0</v>
      </c>
      <c r="AD47" s="69">
        <v>0</v>
      </c>
      <c r="AE47" s="69">
        <v>7082592</v>
      </c>
      <c r="AF47" s="67"/>
      <c r="AG47" s="67" t="s">
        <v>631</v>
      </c>
      <c r="AH47" s="69">
        <v>0</v>
      </c>
      <c r="AI47" s="72"/>
      <c r="AJ47" s="69">
        <v>7082592</v>
      </c>
      <c r="AK47" s="72" t="s">
        <v>455</v>
      </c>
      <c r="AL47" s="72" t="s">
        <v>632</v>
      </c>
      <c r="AM47" s="72" t="s">
        <v>498</v>
      </c>
      <c r="AN47" s="72" t="s">
        <v>499</v>
      </c>
      <c r="AO47" s="72" t="s">
        <v>500</v>
      </c>
      <c r="AP47" s="69">
        <v>0</v>
      </c>
      <c r="AQ47" s="69">
        <v>7082592</v>
      </c>
      <c r="AR47" s="69">
        <v>0</v>
      </c>
      <c r="AS47" s="69">
        <v>0</v>
      </c>
      <c r="AT47" s="69">
        <v>0</v>
      </c>
      <c r="AU47" s="69">
        <v>0</v>
      </c>
      <c r="AV47" s="69">
        <v>0</v>
      </c>
      <c r="AW47" s="69">
        <v>0</v>
      </c>
      <c r="AX47" s="69">
        <v>0</v>
      </c>
      <c r="AY47" s="69">
        <v>0</v>
      </c>
      <c r="AZ47" s="69">
        <v>0</v>
      </c>
      <c r="BA47" s="67"/>
      <c r="BB47" s="74"/>
      <c r="BC47" s="67"/>
      <c r="BD47" s="69">
        <v>0</v>
      </c>
    </row>
    <row r="48" spans="1:56" x14ac:dyDescent="0.25">
      <c r="A48" s="66">
        <v>900900754</v>
      </c>
      <c r="B48" s="67" t="s">
        <v>479</v>
      </c>
      <c r="C48" s="67"/>
      <c r="D48" s="67">
        <v>2026971</v>
      </c>
      <c r="E48" s="67" t="s">
        <v>243</v>
      </c>
      <c r="F48" s="67" t="s">
        <v>633</v>
      </c>
      <c r="G48" s="67" t="s">
        <v>634</v>
      </c>
      <c r="H48" s="68">
        <v>44973</v>
      </c>
      <c r="I48" s="68">
        <v>45476</v>
      </c>
      <c r="J48" s="69">
        <v>7693517</v>
      </c>
      <c r="K48" s="69">
        <v>7693517</v>
      </c>
      <c r="L48" s="70"/>
      <c r="M48" s="71"/>
      <c r="N48" s="67"/>
      <c r="O48" s="67"/>
      <c r="P48" s="67" t="s">
        <v>467</v>
      </c>
      <c r="Q48" s="67" t="s">
        <v>494</v>
      </c>
      <c r="R48" s="69">
        <v>0</v>
      </c>
      <c r="S48" s="72"/>
      <c r="T48" s="73"/>
      <c r="U48" s="67"/>
      <c r="V48" s="67"/>
      <c r="W48" s="67" t="s">
        <v>495</v>
      </c>
      <c r="X48" s="74">
        <v>45309</v>
      </c>
      <c r="Y48" s="74">
        <v>45476</v>
      </c>
      <c r="Z48" s="74"/>
      <c r="AA48" s="74">
        <v>45502</v>
      </c>
      <c r="AB48" s="69">
        <v>7693517</v>
      </c>
      <c r="AC48" s="69">
        <v>0</v>
      </c>
      <c r="AD48" s="69">
        <v>0</v>
      </c>
      <c r="AE48" s="69">
        <v>7693517</v>
      </c>
      <c r="AF48" s="67"/>
      <c r="AG48" s="67" t="s">
        <v>635</v>
      </c>
      <c r="AH48" s="69">
        <v>0</v>
      </c>
      <c r="AI48" s="72"/>
      <c r="AJ48" s="69">
        <v>7693517</v>
      </c>
      <c r="AK48" s="72" t="s">
        <v>455</v>
      </c>
      <c r="AL48" s="72" t="s">
        <v>635</v>
      </c>
      <c r="AM48" s="72" t="s">
        <v>498</v>
      </c>
      <c r="AN48" s="72" t="s">
        <v>528</v>
      </c>
      <c r="AO48" s="72" t="s">
        <v>529</v>
      </c>
      <c r="AP48" s="69">
        <v>0</v>
      </c>
      <c r="AQ48" s="69">
        <v>7693517</v>
      </c>
      <c r="AR48" s="69">
        <v>0</v>
      </c>
      <c r="AS48" s="69">
        <v>0</v>
      </c>
      <c r="AT48" s="69">
        <v>0</v>
      </c>
      <c r="AU48" s="69">
        <v>0</v>
      </c>
      <c r="AV48" s="69">
        <v>0</v>
      </c>
      <c r="AW48" s="69">
        <v>0</v>
      </c>
      <c r="AX48" s="69">
        <v>0</v>
      </c>
      <c r="AY48" s="69">
        <v>0</v>
      </c>
      <c r="AZ48" s="69">
        <v>0</v>
      </c>
      <c r="BA48" s="67"/>
      <c r="BB48" s="74"/>
      <c r="BC48" s="67"/>
      <c r="BD48" s="69">
        <v>0</v>
      </c>
    </row>
    <row r="49" spans="1:56" x14ac:dyDescent="0.25">
      <c r="A49" s="66">
        <v>900900754</v>
      </c>
      <c r="B49" s="67" t="s">
        <v>479</v>
      </c>
      <c r="C49" s="67"/>
      <c r="D49" s="67">
        <v>2025271</v>
      </c>
      <c r="E49" s="67" t="s">
        <v>251</v>
      </c>
      <c r="F49" s="67" t="s">
        <v>636</v>
      </c>
      <c r="G49" s="67" t="s">
        <v>637</v>
      </c>
      <c r="H49" s="68">
        <v>45194</v>
      </c>
      <c r="I49" s="68">
        <v>45478</v>
      </c>
      <c r="J49" s="69">
        <v>8426920</v>
      </c>
      <c r="K49" s="69">
        <v>8426920</v>
      </c>
      <c r="L49" s="70"/>
      <c r="M49" s="71"/>
      <c r="N49" s="67"/>
      <c r="O49" s="67"/>
      <c r="P49" s="67" t="s">
        <v>467</v>
      </c>
      <c r="Q49" s="67" t="s">
        <v>494</v>
      </c>
      <c r="R49" s="69">
        <v>0</v>
      </c>
      <c r="S49" s="72"/>
      <c r="T49" s="73"/>
      <c r="U49" s="67"/>
      <c r="V49" s="67"/>
      <c r="W49" s="67" t="s">
        <v>495</v>
      </c>
      <c r="X49" s="74">
        <v>45241</v>
      </c>
      <c r="Y49" s="74">
        <v>45478</v>
      </c>
      <c r="Z49" s="74"/>
      <c r="AA49" s="74">
        <v>45502</v>
      </c>
      <c r="AB49" s="69">
        <v>8426920</v>
      </c>
      <c r="AC49" s="69">
        <v>0</v>
      </c>
      <c r="AD49" s="69">
        <v>0</v>
      </c>
      <c r="AE49" s="69">
        <v>8426920</v>
      </c>
      <c r="AF49" s="67"/>
      <c r="AG49" s="67" t="s">
        <v>635</v>
      </c>
      <c r="AH49" s="69">
        <v>0</v>
      </c>
      <c r="AI49" s="72"/>
      <c r="AJ49" s="69">
        <v>8426920</v>
      </c>
      <c r="AK49" s="72" t="s">
        <v>455</v>
      </c>
      <c r="AL49" s="72" t="s">
        <v>635</v>
      </c>
      <c r="AM49" s="72" t="s">
        <v>498</v>
      </c>
      <c r="AN49" s="72" t="s">
        <v>528</v>
      </c>
      <c r="AO49" s="72" t="s">
        <v>529</v>
      </c>
      <c r="AP49" s="69">
        <v>0</v>
      </c>
      <c r="AQ49" s="69">
        <v>8426920</v>
      </c>
      <c r="AR49" s="69">
        <v>0</v>
      </c>
      <c r="AS49" s="69">
        <v>0</v>
      </c>
      <c r="AT49" s="69">
        <v>0</v>
      </c>
      <c r="AU49" s="69">
        <v>0</v>
      </c>
      <c r="AV49" s="69">
        <v>0</v>
      </c>
      <c r="AW49" s="69">
        <v>0</v>
      </c>
      <c r="AX49" s="69">
        <v>0</v>
      </c>
      <c r="AY49" s="69">
        <v>0</v>
      </c>
      <c r="AZ49" s="69">
        <v>0</v>
      </c>
      <c r="BA49" s="67"/>
      <c r="BB49" s="74"/>
      <c r="BC49" s="67"/>
      <c r="BD49" s="69">
        <v>0</v>
      </c>
    </row>
    <row r="50" spans="1:56" x14ac:dyDescent="0.25">
      <c r="A50" s="66">
        <v>900900754</v>
      </c>
      <c r="B50" s="67" t="s">
        <v>479</v>
      </c>
      <c r="C50" s="67"/>
      <c r="D50" s="67">
        <v>2027859</v>
      </c>
      <c r="E50" s="67" t="s">
        <v>255</v>
      </c>
      <c r="F50" s="67" t="s">
        <v>638</v>
      </c>
      <c r="G50" s="67" t="s">
        <v>639</v>
      </c>
      <c r="H50" s="68">
        <v>44346</v>
      </c>
      <c r="I50" s="68">
        <v>45476</v>
      </c>
      <c r="J50" s="69">
        <v>9127875</v>
      </c>
      <c r="K50" s="69">
        <v>9127875</v>
      </c>
      <c r="L50" s="70"/>
      <c r="M50" s="71"/>
      <c r="N50" s="67"/>
      <c r="O50" s="67"/>
      <c r="P50" s="67" t="s">
        <v>467</v>
      </c>
      <c r="Q50" s="67" t="s">
        <v>494</v>
      </c>
      <c r="R50" s="69">
        <v>0</v>
      </c>
      <c r="S50" s="72"/>
      <c r="T50" s="73"/>
      <c r="U50" s="67"/>
      <c r="V50" s="67"/>
      <c r="W50" s="67" t="s">
        <v>495</v>
      </c>
      <c r="X50" s="74">
        <v>45352</v>
      </c>
      <c r="Y50" s="74">
        <v>45476</v>
      </c>
      <c r="Z50" s="74"/>
      <c r="AA50" s="74">
        <v>45503</v>
      </c>
      <c r="AB50" s="69">
        <v>9127875</v>
      </c>
      <c r="AC50" s="69">
        <v>0</v>
      </c>
      <c r="AD50" s="69">
        <v>0</v>
      </c>
      <c r="AE50" s="69">
        <v>9127875</v>
      </c>
      <c r="AF50" s="67"/>
      <c r="AG50" s="67" t="s">
        <v>640</v>
      </c>
      <c r="AH50" s="69">
        <v>0</v>
      </c>
      <c r="AI50" s="72"/>
      <c r="AJ50" s="69">
        <v>9127875</v>
      </c>
      <c r="AK50" s="72" t="s">
        <v>455</v>
      </c>
      <c r="AL50" s="72" t="s">
        <v>640</v>
      </c>
      <c r="AM50" s="72" t="s">
        <v>498</v>
      </c>
      <c r="AN50" s="72" t="s">
        <v>528</v>
      </c>
      <c r="AO50" s="72" t="s">
        <v>529</v>
      </c>
      <c r="AP50" s="69">
        <v>0</v>
      </c>
      <c r="AQ50" s="69">
        <v>9127875</v>
      </c>
      <c r="AR50" s="69">
        <v>0</v>
      </c>
      <c r="AS50" s="69">
        <v>0</v>
      </c>
      <c r="AT50" s="69">
        <v>0</v>
      </c>
      <c r="AU50" s="69">
        <v>0</v>
      </c>
      <c r="AV50" s="69">
        <v>0</v>
      </c>
      <c r="AW50" s="69">
        <v>0</v>
      </c>
      <c r="AX50" s="69">
        <v>0</v>
      </c>
      <c r="AY50" s="69">
        <v>0</v>
      </c>
      <c r="AZ50" s="69">
        <v>0</v>
      </c>
      <c r="BA50" s="67"/>
      <c r="BB50" s="74"/>
      <c r="BC50" s="67"/>
      <c r="BD50" s="69">
        <v>0</v>
      </c>
    </row>
    <row r="51" spans="1:56" x14ac:dyDescent="0.25">
      <c r="A51" s="66">
        <v>900900754</v>
      </c>
      <c r="B51" s="67" t="s">
        <v>479</v>
      </c>
      <c r="C51" s="67"/>
      <c r="D51" s="67">
        <v>2030880</v>
      </c>
      <c r="E51" s="67" t="s">
        <v>261</v>
      </c>
      <c r="F51" s="67" t="s">
        <v>641</v>
      </c>
      <c r="G51" s="67" t="s">
        <v>642</v>
      </c>
      <c r="H51" s="68">
        <v>44456</v>
      </c>
      <c r="I51" s="68">
        <v>45548</v>
      </c>
      <c r="J51" s="69">
        <v>9513129</v>
      </c>
      <c r="K51" s="69">
        <v>9513129</v>
      </c>
      <c r="L51" s="70"/>
      <c r="M51" s="71"/>
      <c r="N51" s="67"/>
      <c r="O51" s="67"/>
      <c r="P51" s="67" t="e">
        <v>#N/A</v>
      </c>
      <c r="Q51" s="67" t="s">
        <v>494</v>
      </c>
      <c r="R51" s="69">
        <v>0</v>
      </c>
      <c r="S51" s="72"/>
      <c r="T51" s="73"/>
      <c r="U51" s="67"/>
      <c r="V51" s="67"/>
      <c r="W51" s="67" t="s">
        <v>495</v>
      </c>
      <c r="X51" s="74">
        <v>45489</v>
      </c>
      <c r="Y51" s="74">
        <v>45548</v>
      </c>
      <c r="Z51" s="74"/>
      <c r="AA51" s="74">
        <v>45555</v>
      </c>
      <c r="AB51" s="69">
        <v>9513129</v>
      </c>
      <c r="AC51" s="69">
        <v>0</v>
      </c>
      <c r="AD51" s="69">
        <v>0</v>
      </c>
      <c r="AE51" s="69">
        <v>9513129</v>
      </c>
      <c r="AF51" s="67"/>
      <c r="AG51" s="67" t="s">
        <v>643</v>
      </c>
      <c r="AH51" s="69">
        <v>0</v>
      </c>
      <c r="AI51" s="72"/>
      <c r="AJ51" s="69">
        <v>9513129</v>
      </c>
      <c r="AK51" s="72" t="s">
        <v>455</v>
      </c>
      <c r="AL51" s="72" t="s">
        <v>643</v>
      </c>
      <c r="AM51" s="72" t="s">
        <v>498</v>
      </c>
      <c r="AN51" s="72" t="s">
        <v>528</v>
      </c>
      <c r="AO51" s="72" t="s">
        <v>529</v>
      </c>
      <c r="AP51" s="69">
        <v>0</v>
      </c>
      <c r="AQ51" s="69">
        <v>9513129</v>
      </c>
      <c r="AR51" s="69">
        <v>0</v>
      </c>
      <c r="AS51" s="69">
        <v>0</v>
      </c>
      <c r="AT51" s="69">
        <v>0</v>
      </c>
      <c r="AU51" s="69">
        <v>0</v>
      </c>
      <c r="AV51" s="69">
        <v>0</v>
      </c>
      <c r="AW51" s="69">
        <v>0</v>
      </c>
      <c r="AX51" s="69">
        <v>0</v>
      </c>
      <c r="AY51" s="69">
        <v>0</v>
      </c>
      <c r="AZ51" s="69">
        <v>0</v>
      </c>
      <c r="BA51" s="67"/>
      <c r="BB51" s="74"/>
      <c r="BC51" s="67"/>
      <c r="BD51" s="69">
        <v>0</v>
      </c>
    </row>
    <row r="52" spans="1:56" x14ac:dyDescent="0.25">
      <c r="A52" s="66">
        <v>900900754</v>
      </c>
      <c r="B52" s="67" t="s">
        <v>479</v>
      </c>
      <c r="C52" s="67"/>
      <c r="D52" s="67">
        <v>206643</v>
      </c>
      <c r="E52" s="67" t="s">
        <v>263</v>
      </c>
      <c r="F52" s="67" t="s">
        <v>644</v>
      </c>
      <c r="G52" s="67" t="s">
        <v>645</v>
      </c>
      <c r="H52" s="68">
        <v>43800</v>
      </c>
      <c r="I52" s="68">
        <v>44440</v>
      </c>
      <c r="J52" s="69">
        <v>9805923</v>
      </c>
      <c r="K52" s="69">
        <v>9805923</v>
      </c>
      <c r="L52" s="70"/>
      <c r="M52" s="71"/>
      <c r="N52" s="67"/>
      <c r="O52" s="67"/>
      <c r="P52" s="67" t="s">
        <v>467</v>
      </c>
      <c r="Q52" s="67" t="s">
        <v>494</v>
      </c>
      <c r="R52" s="69">
        <v>0</v>
      </c>
      <c r="S52" s="72"/>
      <c r="T52" s="73"/>
      <c r="U52" s="67"/>
      <c r="V52" s="67"/>
      <c r="W52" s="67" t="s">
        <v>495</v>
      </c>
      <c r="X52" s="74">
        <v>44431</v>
      </c>
      <c r="Y52" s="74">
        <v>44461</v>
      </c>
      <c r="Z52" s="74">
        <v>44461</v>
      </c>
      <c r="AA52" s="74">
        <v>44462</v>
      </c>
      <c r="AB52" s="69">
        <v>9805923</v>
      </c>
      <c r="AC52" s="69">
        <v>0</v>
      </c>
      <c r="AD52" s="69">
        <v>0</v>
      </c>
      <c r="AE52" s="69">
        <v>9805923</v>
      </c>
      <c r="AF52" s="67"/>
      <c r="AG52" s="67" t="s">
        <v>646</v>
      </c>
      <c r="AH52" s="69">
        <v>0</v>
      </c>
      <c r="AI52" s="72"/>
      <c r="AJ52" s="69">
        <v>9805923</v>
      </c>
      <c r="AK52" s="72" t="s">
        <v>455</v>
      </c>
      <c r="AL52" s="72" t="s">
        <v>647</v>
      </c>
      <c r="AM52" s="72" t="s">
        <v>498</v>
      </c>
      <c r="AN52" s="72" t="s">
        <v>499</v>
      </c>
      <c r="AO52" s="72" t="s">
        <v>500</v>
      </c>
      <c r="AP52" s="69">
        <v>0</v>
      </c>
      <c r="AQ52" s="69">
        <v>9805923</v>
      </c>
      <c r="AR52" s="69">
        <v>0</v>
      </c>
      <c r="AS52" s="69">
        <v>0</v>
      </c>
      <c r="AT52" s="69">
        <v>0</v>
      </c>
      <c r="AU52" s="69">
        <v>0</v>
      </c>
      <c r="AV52" s="69">
        <v>0</v>
      </c>
      <c r="AW52" s="69">
        <v>0</v>
      </c>
      <c r="AX52" s="69">
        <v>0</v>
      </c>
      <c r="AY52" s="69">
        <v>0</v>
      </c>
      <c r="AZ52" s="69">
        <v>0</v>
      </c>
      <c r="BA52" s="67"/>
      <c r="BB52" s="74"/>
      <c r="BC52" s="67"/>
      <c r="BD52" s="69">
        <v>0</v>
      </c>
    </row>
    <row r="53" spans="1:56" x14ac:dyDescent="0.25">
      <c r="A53" s="66">
        <v>900900754</v>
      </c>
      <c r="B53" s="67" t="s">
        <v>479</v>
      </c>
      <c r="C53" s="67"/>
      <c r="D53" s="67">
        <v>2014701</v>
      </c>
      <c r="E53" s="67" t="s">
        <v>265</v>
      </c>
      <c r="F53" s="67" t="s">
        <v>648</v>
      </c>
      <c r="G53" s="67" t="s">
        <v>649</v>
      </c>
      <c r="H53" s="68">
        <v>44911</v>
      </c>
      <c r="I53" s="68">
        <v>44911</v>
      </c>
      <c r="J53" s="69">
        <v>10003144</v>
      </c>
      <c r="K53" s="69">
        <v>10003144</v>
      </c>
      <c r="L53" s="70"/>
      <c r="M53" s="71"/>
      <c r="N53" s="67"/>
      <c r="O53" s="67"/>
      <c r="P53" s="67" t="s">
        <v>467</v>
      </c>
      <c r="Q53" s="67" t="s">
        <v>494</v>
      </c>
      <c r="R53" s="69">
        <v>0</v>
      </c>
      <c r="S53" s="72"/>
      <c r="T53" s="73"/>
      <c r="U53" s="67"/>
      <c r="V53" s="67"/>
      <c r="W53" s="67" t="s">
        <v>495</v>
      </c>
      <c r="X53" s="74">
        <v>44877</v>
      </c>
      <c r="Y53" s="74">
        <v>44911</v>
      </c>
      <c r="Z53" s="74">
        <v>44911</v>
      </c>
      <c r="AA53" s="74">
        <v>44923</v>
      </c>
      <c r="AB53" s="69">
        <v>10003144</v>
      </c>
      <c r="AC53" s="69">
        <v>0</v>
      </c>
      <c r="AD53" s="69">
        <v>0</v>
      </c>
      <c r="AE53" s="69">
        <v>10003144</v>
      </c>
      <c r="AF53" s="67"/>
      <c r="AG53" s="67" t="s">
        <v>650</v>
      </c>
      <c r="AH53" s="69">
        <v>0</v>
      </c>
      <c r="AI53" s="72"/>
      <c r="AJ53" s="69">
        <v>10003144</v>
      </c>
      <c r="AK53" s="72" t="s">
        <v>455</v>
      </c>
      <c r="AL53" s="72" t="s">
        <v>651</v>
      </c>
      <c r="AM53" s="72" t="s">
        <v>498</v>
      </c>
      <c r="AN53" s="72" t="s">
        <v>499</v>
      </c>
      <c r="AO53" s="72" t="s">
        <v>500</v>
      </c>
      <c r="AP53" s="69">
        <v>0</v>
      </c>
      <c r="AQ53" s="69">
        <v>10003144</v>
      </c>
      <c r="AR53" s="69">
        <v>0</v>
      </c>
      <c r="AS53" s="69">
        <v>0</v>
      </c>
      <c r="AT53" s="69">
        <v>0</v>
      </c>
      <c r="AU53" s="69">
        <v>0</v>
      </c>
      <c r="AV53" s="69">
        <v>0</v>
      </c>
      <c r="AW53" s="69">
        <v>0</v>
      </c>
      <c r="AX53" s="69">
        <v>0</v>
      </c>
      <c r="AY53" s="69">
        <v>0</v>
      </c>
      <c r="AZ53" s="69">
        <v>0</v>
      </c>
      <c r="BA53" s="67"/>
      <c r="BB53" s="74"/>
      <c r="BC53" s="67"/>
      <c r="BD53" s="69">
        <v>0</v>
      </c>
    </row>
    <row r="54" spans="1:56" x14ac:dyDescent="0.25">
      <c r="A54" s="66">
        <v>900900754</v>
      </c>
      <c r="B54" s="67" t="s">
        <v>479</v>
      </c>
      <c r="C54" s="67"/>
      <c r="D54" s="67">
        <v>2025370</v>
      </c>
      <c r="E54" s="67" t="s">
        <v>267</v>
      </c>
      <c r="F54" s="67" t="s">
        <v>652</v>
      </c>
      <c r="G54" s="67" t="s">
        <v>653</v>
      </c>
      <c r="H54" s="68">
        <v>45198</v>
      </c>
      <c r="I54" s="68">
        <v>45478</v>
      </c>
      <c r="J54" s="69">
        <v>10197437</v>
      </c>
      <c r="K54" s="69">
        <v>10197437</v>
      </c>
      <c r="L54" s="70"/>
      <c r="M54" s="71"/>
      <c r="N54" s="67"/>
      <c r="O54" s="67"/>
      <c r="P54" s="67" t="s">
        <v>467</v>
      </c>
      <c r="Q54" s="67" t="s">
        <v>494</v>
      </c>
      <c r="R54" s="69">
        <v>0</v>
      </c>
      <c r="S54" s="72"/>
      <c r="T54" s="73"/>
      <c r="U54" s="67"/>
      <c r="V54" s="67"/>
      <c r="W54" s="67" t="s">
        <v>495</v>
      </c>
      <c r="X54" s="74">
        <v>45245</v>
      </c>
      <c r="Y54" s="74">
        <v>45478</v>
      </c>
      <c r="Z54" s="74"/>
      <c r="AA54" s="74">
        <v>45502</v>
      </c>
      <c r="AB54" s="69">
        <v>10197437</v>
      </c>
      <c r="AC54" s="69">
        <v>0</v>
      </c>
      <c r="AD54" s="69">
        <v>0</v>
      </c>
      <c r="AE54" s="69">
        <v>10197437</v>
      </c>
      <c r="AF54" s="67"/>
      <c r="AG54" s="67" t="s">
        <v>635</v>
      </c>
      <c r="AH54" s="69">
        <v>0</v>
      </c>
      <c r="AI54" s="72"/>
      <c r="AJ54" s="69">
        <v>10197437</v>
      </c>
      <c r="AK54" s="72" t="s">
        <v>455</v>
      </c>
      <c r="AL54" s="72" t="s">
        <v>635</v>
      </c>
      <c r="AM54" s="72" t="s">
        <v>498</v>
      </c>
      <c r="AN54" s="72" t="s">
        <v>528</v>
      </c>
      <c r="AO54" s="72" t="s">
        <v>529</v>
      </c>
      <c r="AP54" s="69">
        <v>0</v>
      </c>
      <c r="AQ54" s="69">
        <v>10197437</v>
      </c>
      <c r="AR54" s="69">
        <v>0</v>
      </c>
      <c r="AS54" s="69">
        <v>0</v>
      </c>
      <c r="AT54" s="69">
        <v>0</v>
      </c>
      <c r="AU54" s="69">
        <v>0</v>
      </c>
      <c r="AV54" s="69">
        <v>0</v>
      </c>
      <c r="AW54" s="69">
        <v>0</v>
      </c>
      <c r="AX54" s="69">
        <v>0</v>
      </c>
      <c r="AY54" s="69">
        <v>0</v>
      </c>
      <c r="AZ54" s="69">
        <v>0</v>
      </c>
      <c r="BA54" s="67"/>
      <c r="BB54" s="74"/>
      <c r="BC54" s="67"/>
      <c r="BD54" s="69">
        <v>0</v>
      </c>
    </row>
    <row r="55" spans="1:56" x14ac:dyDescent="0.25">
      <c r="A55" s="66">
        <v>900900754</v>
      </c>
      <c r="B55" s="67" t="s">
        <v>479</v>
      </c>
      <c r="C55" s="67"/>
      <c r="D55" s="67">
        <v>2026962</v>
      </c>
      <c r="E55" s="67" t="s">
        <v>269</v>
      </c>
      <c r="F55" s="67" t="s">
        <v>654</v>
      </c>
      <c r="G55" s="67" t="s">
        <v>655</v>
      </c>
      <c r="H55" s="68">
        <v>45272</v>
      </c>
      <c r="I55" s="68">
        <v>45478</v>
      </c>
      <c r="J55" s="69">
        <v>10391677</v>
      </c>
      <c r="K55" s="69">
        <v>10391677</v>
      </c>
      <c r="L55" s="70"/>
      <c r="M55" s="71"/>
      <c r="N55" s="67"/>
      <c r="O55" s="67"/>
      <c r="P55" s="67" t="s">
        <v>467</v>
      </c>
      <c r="Q55" s="67" t="s">
        <v>494</v>
      </c>
      <c r="R55" s="69">
        <v>0</v>
      </c>
      <c r="S55" s="72"/>
      <c r="T55" s="73"/>
      <c r="U55" s="67"/>
      <c r="V55" s="67"/>
      <c r="W55" s="67" t="s">
        <v>495</v>
      </c>
      <c r="X55" s="74">
        <v>45309</v>
      </c>
      <c r="Y55" s="74">
        <v>45478</v>
      </c>
      <c r="Z55" s="74"/>
      <c r="AA55" s="74">
        <v>45502</v>
      </c>
      <c r="AB55" s="69">
        <v>10391677</v>
      </c>
      <c r="AC55" s="69">
        <v>0</v>
      </c>
      <c r="AD55" s="69">
        <v>0</v>
      </c>
      <c r="AE55" s="69">
        <v>10391677</v>
      </c>
      <c r="AF55" s="67"/>
      <c r="AG55" s="67" t="s">
        <v>656</v>
      </c>
      <c r="AH55" s="69">
        <v>0</v>
      </c>
      <c r="AI55" s="72"/>
      <c r="AJ55" s="69">
        <v>10391677</v>
      </c>
      <c r="AK55" s="72" t="s">
        <v>455</v>
      </c>
      <c r="AL55" s="72" t="s">
        <v>656</v>
      </c>
      <c r="AM55" s="72" t="s">
        <v>498</v>
      </c>
      <c r="AN55" s="72" t="s">
        <v>528</v>
      </c>
      <c r="AO55" s="72" t="s">
        <v>529</v>
      </c>
      <c r="AP55" s="69">
        <v>0</v>
      </c>
      <c r="AQ55" s="69">
        <v>10391677</v>
      </c>
      <c r="AR55" s="69">
        <v>0</v>
      </c>
      <c r="AS55" s="69">
        <v>0</v>
      </c>
      <c r="AT55" s="69">
        <v>0</v>
      </c>
      <c r="AU55" s="69">
        <v>0</v>
      </c>
      <c r="AV55" s="69">
        <v>0</v>
      </c>
      <c r="AW55" s="69">
        <v>0</v>
      </c>
      <c r="AX55" s="69">
        <v>0</v>
      </c>
      <c r="AY55" s="69">
        <v>0</v>
      </c>
      <c r="AZ55" s="69">
        <v>0</v>
      </c>
      <c r="BA55" s="67"/>
      <c r="BB55" s="74"/>
      <c r="BC55" s="67"/>
      <c r="BD55" s="69">
        <v>0</v>
      </c>
    </row>
    <row r="56" spans="1:56" x14ac:dyDescent="0.25">
      <c r="A56" s="66">
        <v>900900754</v>
      </c>
      <c r="B56" s="67" t="s">
        <v>479</v>
      </c>
      <c r="C56" s="67"/>
      <c r="D56" s="67">
        <v>2012307</v>
      </c>
      <c r="E56" s="67" t="s">
        <v>287</v>
      </c>
      <c r="F56" s="67" t="s">
        <v>657</v>
      </c>
      <c r="G56" s="67" t="s">
        <v>658</v>
      </c>
      <c r="H56" s="68">
        <v>44756</v>
      </c>
      <c r="I56" s="68">
        <v>44789</v>
      </c>
      <c r="J56" s="69">
        <v>13675707</v>
      </c>
      <c r="K56" s="69">
        <v>13675707</v>
      </c>
      <c r="L56" s="70"/>
      <c r="M56" s="71"/>
      <c r="N56" s="67"/>
      <c r="O56" s="67"/>
      <c r="P56" s="67" t="s">
        <v>467</v>
      </c>
      <c r="Q56" s="67" t="s">
        <v>494</v>
      </c>
      <c r="R56" s="69">
        <v>0</v>
      </c>
      <c r="S56" s="72"/>
      <c r="T56" s="73"/>
      <c r="U56" s="67"/>
      <c r="V56" s="67"/>
      <c r="W56" s="67" t="s">
        <v>495</v>
      </c>
      <c r="X56" s="74">
        <v>44763</v>
      </c>
      <c r="Y56" s="74">
        <v>44789</v>
      </c>
      <c r="Z56" s="74">
        <v>44789</v>
      </c>
      <c r="AA56" s="74">
        <v>44802</v>
      </c>
      <c r="AB56" s="69">
        <v>13675707</v>
      </c>
      <c r="AC56" s="69">
        <v>0</v>
      </c>
      <c r="AD56" s="69">
        <v>0</v>
      </c>
      <c r="AE56" s="69">
        <v>13675707</v>
      </c>
      <c r="AF56" s="67"/>
      <c r="AG56" s="67" t="s">
        <v>659</v>
      </c>
      <c r="AH56" s="69">
        <v>0</v>
      </c>
      <c r="AI56" s="72"/>
      <c r="AJ56" s="69">
        <v>13675707</v>
      </c>
      <c r="AK56" s="72" t="s">
        <v>455</v>
      </c>
      <c r="AL56" s="72" t="s">
        <v>660</v>
      </c>
      <c r="AM56" s="72" t="s">
        <v>498</v>
      </c>
      <c r="AN56" s="72" t="s">
        <v>499</v>
      </c>
      <c r="AO56" s="72" t="s">
        <v>500</v>
      </c>
      <c r="AP56" s="69">
        <v>0</v>
      </c>
      <c r="AQ56" s="69">
        <v>13675707</v>
      </c>
      <c r="AR56" s="69">
        <v>0</v>
      </c>
      <c r="AS56" s="69">
        <v>0</v>
      </c>
      <c r="AT56" s="69">
        <v>0</v>
      </c>
      <c r="AU56" s="69">
        <v>0</v>
      </c>
      <c r="AV56" s="69">
        <v>0</v>
      </c>
      <c r="AW56" s="69">
        <v>0</v>
      </c>
      <c r="AX56" s="69">
        <v>0</v>
      </c>
      <c r="AY56" s="69">
        <v>0</v>
      </c>
      <c r="AZ56" s="69">
        <v>0</v>
      </c>
      <c r="BA56" s="67"/>
      <c r="BB56" s="74"/>
      <c r="BC56" s="67"/>
      <c r="BD56" s="69">
        <v>0</v>
      </c>
    </row>
    <row r="57" spans="1:56" x14ac:dyDescent="0.25">
      <c r="A57" s="66">
        <v>900900754</v>
      </c>
      <c r="B57" s="67" t="s">
        <v>479</v>
      </c>
      <c r="C57" s="67"/>
      <c r="D57" s="67">
        <v>2029045</v>
      </c>
      <c r="E57" s="67" t="s">
        <v>291</v>
      </c>
      <c r="F57" s="67" t="s">
        <v>661</v>
      </c>
      <c r="G57" s="67" t="s">
        <v>662</v>
      </c>
      <c r="H57" s="68">
        <v>45373</v>
      </c>
      <c r="I57" s="68">
        <v>45478</v>
      </c>
      <c r="J57" s="69">
        <v>15089312</v>
      </c>
      <c r="K57" s="69">
        <v>15089312</v>
      </c>
      <c r="L57" s="70"/>
      <c r="M57" s="71"/>
      <c r="N57" s="67"/>
      <c r="O57" s="67"/>
      <c r="P57" s="67" t="s">
        <v>467</v>
      </c>
      <c r="Q57" s="67" t="s">
        <v>494</v>
      </c>
      <c r="R57" s="69">
        <v>0</v>
      </c>
      <c r="S57" s="72"/>
      <c r="T57" s="73"/>
      <c r="U57" s="67"/>
      <c r="V57" s="67"/>
      <c r="W57" s="67" t="s">
        <v>495</v>
      </c>
      <c r="X57" s="74">
        <v>45397</v>
      </c>
      <c r="Y57" s="74">
        <v>45478</v>
      </c>
      <c r="Z57" s="74"/>
      <c r="AA57" s="74">
        <v>45502</v>
      </c>
      <c r="AB57" s="69">
        <v>15089312</v>
      </c>
      <c r="AC57" s="69">
        <v>0</v>
      </c>
      <c r="AD57" s="69">
        <v>0</v>
      </c>
      <c r="AE57" s="69">
        <v>15089312</v>
      </c>
      <c r="AF57" s="67"/>
      <c r="AG57" s="67" t="s">
        <v>614</v>
      </c>
      <c r="AH57" s="69">
        <v>0</v>
      </c>
      <c r="AI57" s="72"/>
      <c r="AJ57" s="69">
        <v>15089312</v>
      </c>
      <c r="AK57" s="72" t="s">
        <v>455</v>
      </c>
      <c r="AL57" s="72" t="s">
        <v>614</v>
      </c>
      <c r="AM57" s="72" t="s">
        <v>498</v>
      </c>
      <c r="AN57" s="72" t="s">
        <v>528</v>
      </c>
      <c r="AO57" s="72" t="s">
        <v>529</v>
      </c>
      <c r="AP57" s="69">
        <v>0</v>
      </c>
      <c r="AQ57" s="69">
        <v>15089312</v>
      </c>
      <c r="AR57" s="69">
        <v>0</v>
      </c>
      <c r="AS57" s="69">
        <v>0</v>
      </c>
      <c r="AT57" s="69">
        <v>0</v>
      </c>
      <c r="AU57" s="69">
        <v>0</v>
      </c>
      <c r="AV57" s="69">
        <v>0</v>
      </c>
      <c r="AW57" s="69">
        <v>0</v>
      </c>
      <c r="AX57" s="69">
        <v>0</v>
      </c>
      <c r="AY57" s="69">
        <v>0</v>
      </c>
      <c r="AZ57" s="69">
        <v>0</v>
      </c>
      <c r="BA57" s="67"/>
      <c r="BB57" s="74"/>
      <c r="BC57" s="67"/>
      <c r="BD57" s="69">
        <v>0</v>
      </c>
    </row>
    <row r="58" spans="1:56" x14ac:dyDescent="0.25">
      <c r="A58" s="66">
        <v>900900754</v>
      </c>
      <c r="B58" s="67" t="s">
        <v>479</v>
      </c>
      <c r="C58" s="67"/>
      <c r="D58" s="67">
        <v>2027825</v>
      </c>
      <c r="E58" s="67" t="s">
        <v>293</v>
      </c>
      <c r="F58" s="67" t="s">
        <v>663</v>
      </c>
      <c r="G58" s="67" t="s">
        <v>664</v>
      </c>
      <c r="H58" s="68">
        <v>45341</v>
      </c>
      <c r="I58" s="68">
        <v>45478</v>
      </c>
      <c r="J58" s="69">
        <v>15454614</v>
      </c>
      <c r="K58" s="69">
        <v>15454614</v>
      </c>
      <c r="L58" s="70"/>
      <c r="M58" s="71"/>
      <c r="N58" s="67"/>
      <c r="O58" s="67"/>
      <c r="P58" s="67" t="s">
        <v>467</v>
      </c>
      <c r="Q58" s="67" t="s">
        <v>494</v>
      </c>
      <c r="R58" s="69">
        <v>0</v>
      </c>
      <c r="S58" s="72"/>
      <c r="T58" s="73"/>
      <c r="U58" s="67"/>
      <c r="V58" s="67"/>
      <c r="W58" s="67" t="s">
        <v>495</v>
      </c>
      <c r="X58" s="74">
        <v>45350</v>
      </c>
      <c r="Y58" s="74">
        <v>45478</v>
      </c>
      <c r="Z58" s="74"/>
      <c r="AA58" s="74">
        <v>45502</v>
      </c>
      <c r="AB58" s="69">
        <v>15454614</v>
      </c>
      <c r="AC58" s="69">
        <v>0</v>
      </c>
      <c r="AD58" s="69">
        <v>0</v>
      </c>
      <c r="AE58" s="69">
        <v>15454614</v>
      </c>
      <c r="AF58" s="67"/>
      <c r="AG58" s="67" t="s">
        <v>614</v>
      </c>
      <c r="AH58" s="69">
        <v>0</v>
      </c>
      <c r="AI58" s="72"/>
      <c r="AJ58" s="69">
        <v>15454614</v>
      </c>
      <c r="AK58" s="72" t="s">
        <v>455</v>
      </c>
      <c r="AL58" s="72" t="s">
        <v>614</v>
      </c>
      <c r="AM58" s="72" t="s">
        <v>498</v>
      </c>
      <c r="AN58" s="72" t="s">
        <v>528</v>
      </c>
      <c r="AO58" s="72" t="s">
        <v>529</v>
      </c>
      <c r="AP58" s="69">
        <v>0</v>
      </c>
      <c r="AQ58" s="69">
        <v>15454614</v>
      </c>
      <c r="AR58" s="69">
        <v>0</v>
      </c>
      <c r="AS58" s="69">
        <v>0</v>
      </c>
      <c r="AT58" s="69">
        <v>0</v>
      </c>
      <c r="AU58" s="69">
        <v>0</v>
      </c>
      <c r="AV58" s="69">
        <v>0</v>
      </c>
      <c r="AW58" s="69">
        <v>0</v>
      </c>
      <c r="AX58" s="69">
        <v>0</v>
      </c>
      <c r="AY58" s="69">
        <v>0</v>
      </c>
      <c r="AZ58" s="69">
        <v>0</v>
      </c>
      <c r="BA58" s="67"/>
      <c r="BB58" s="74"/>
      <c r="BC58" s="67"/>
      <c r="BD58" s="69">
        <v>0</v>
      </c>
    </row>
    <row r="59" spans="1:56" x14ac:dyDescent="0.25">
      <c r="A59" s="66">
        <v>900900754</v>
      </c>
      <c r="B59" s="67" t="s">
        <v>479</v>
      </c>
      <c r="C59" s="67"/>
      <c r="D59" s="67">
        <v>2012377</v>
      </c>
      <c r="E59" s="67" t="s">
        <v>295</v>
      </c>
      <c r="F59" s="67" t="s">
        <v>665</v>
      </c>
      <c r="G59" s="67" t="s">
        <v>666</v>
      </c>
      <c r="H59" s="68">
        <v>44761</v>
      </c>
      <c r="I59" s="68">
        <v>44789</v>
      </c>
      <c r="J59" s="69">
        <v>15758565</v>
      </c>
      <c r="K59" s="69">
        <v>15758565</v>
      </c>
      <c r="L59" s="70"/>
      <c r="M59" s="71"/>
      <c r="N59" s="67"/>
      <c r="O59" s="67"/>
      <c r="P59" s="67" t="s">
        <v>467</v>
      </c>
      <c r="Q59" s="67" t="s">
        <v>494</v>
      </c>
      <c r="R59" s="69">
        <v>0</v>
      </c>
      <c r="S59" s="72"/>
      <c r="T59" s="73"/>
      <c r="U59" s="67"/>
      <c r="V59" s="67"/>
      <c r="W59" s="67" t="s">
        <v>495</v>
      </c>
      <c r="X59" s="74">
        <v>44771</v>
      </c>
      <c r="Y59" s="74">
        <v>44789</v>
      </c>
      <c r="Z59" s="74">
        <v>44789</v>
      </c>
      <c r="AA59" s="74">
        <v>44802</v>
      </c>
      <c r="AB59" s="69">
        <v>15758565</v>
      </c>
      <c r="AC59" s="69">
        <v>0</v>
      </c>
      <c r="AD59" s="69">
        <v>0</v>
      </c>
      <c r="AE59" s="69">
        <v>15758565</v>
      </c>
      <c r="AF59" s="67"/>
      <c r="AG59" s="67" t="s">
        <v>667</v>
      </c>
      <c r="AH59" s="69">
        <v>0</v>
      </c>
      <c r="AI59" s="72"/>
      <c r="AJ59" s="69">
        <v>15758565</v>
      </c>
      <c r="AK59" s="72" t="s">
        <v>455</v>
      </c>
      <c r="AL59" s="72" t="s">
        <v>668</v>
      </c>
      <c r="AM59" s="72" t="s">
        <v>498</v>
      </c>
      <c r="AN59" s="72" t="s">
        <v>499</v>
      </c>
      <c r="AO59" s="72" t="s">
        <v>500</v>
      </c>
      <c r="AP59" s="69">
        <v>0</v>
      </c>
      <c r="AQ59" s="69">
        <v>15758565</v>
      </c>
      <c r="AR59" s="69">
        <v>0</v>
      </c>
      <c r="AS59" s="69">
        <v>0</v>
      </c>
      <c r="AT59" s="69">
        <v>0</v>
      </c>
      <c r="AU59" s="69">
        <v>0</v>
      </c>
      <c r="AV59" s="69">
        <v>0</v>
      </c>
      <c r="AW59" s="69">
        <v>0</v>
      </c>
      <c r="AX59" s="69">
        <v>0</v>
      </c>
      <c r="AY59" s="69">
        <v>0</v>
      </c>
      <c r="AZ59" s="69">
        <v>0</v>
      </c>
      <c r="BA59" s="67"/>
      <c r="BB59" s="74"/>
      <c r="BC59" s="67"/>
      <c r="BD59" s="69">
        <v>0</v>
      </c>
    </row>
    <row r="60" spans="1:56" x14ac:dyDescent="0.25">
      <c r="A60" s="66">
        <v>900900754</v>
      </c>
      <c r="B60" s="67" t="s">
        <v>479</v>
      </c>
      <c r="C60" s="67"/>
      <c r="D60" s="67">
        <v>2029133</v>
      </c>
      <c r="E60" s="67" t="s">
        <v>301</v>
      </c>
      <c r="F60" s="67" t="s">
        <v>669</v>
      </c>
      <c r="G60" s="67" t="s">
        <v>670</v>
      </c>
      <c r="H60" s="68">
        <v>45359</v>
      </c>
      <c r="I60" s="68">
        <v>45478</v>
      </c>
      <c r="J60" s="69">
        <v>17154507</v>
      </c>
      <c r="K60" s="69">
        <v>17154507</v>
      </c>
      <c r="L60" s="70"/>
      <c r="M60" s="71"/>
      <c r="N60" s="67"/>
      <c r="O60" s="67"/>
      <c r="P60" s="67" t="s">
        <v>467</v>
      </c>
      <c r="Q60" s="67" t="s">
        <v>494</v>
      </c>
      <c r="R60" s="69">
        <v>0</v>
      </c>
      <c r="S60" s="72"/>
      <c r="T60" s="73"/>
      <c r="U60" s="67"/>
      <c r="V60" s="67"/>
      <c r="W60" s="67" t="s">
        <v>495</v>
      </c>
      <c r="X60" s="74">
        <v>45399</v>
      </c>
      <c r="Y60" s="74">
        <v>45478</v>
      </c>
      <c r="Z60" s="74"/>
      <c r="AA60" s="74">
        <v>45502</v>
      </c>
      <c r="AB60" s="69">
        <v>17154507</v>
      </c>
      <c r="AC60" s="69">
        <v>0</v>
      </c>
      <c r="AD60" s="69">
        <v>0</v>
      </c>
      <c r="AE60" s="69">
        <v>17154507</v>
      </c>
      <c r="AF60" s="67"/>
      <c r="AG60" s="67" t="s">
        <v>671</v>
      </c>
      <c r="AH60" s="69">
        <v>0</v>
      </c>
      <c r="AI60" s="72"/>
      <c r="AJ60" s="69">
        <v>17154507</v>
      </c>
      <c r="AK60" s="72" t="s">
        <v>455</v>
      </c>
      <c r="AL60" s="72" t="s">
        <v>671</v>
      </c>
      <c r="AM60" s="72" t="s">
        <v>498</v>
      </c>
      <c r="AN60" s="72" t="s">
        <v>528</v>
      </c>
      <c r="AO60" s="72" t="s">
        <v>529</v>
      </c>
      <c r="AP60" s="69">
        <v>0</v>
      </c>
      <c r="AQ60" s="69">
        <v>17154507</v>
      </c>
      <c r="AR60" s="69">
        <v>0</v>
      </c>
      <c r="AS60" s="69">
        <v>0</v>
      </c>
      <c r="AT60" s="69">
        <v>0</v>
      </c>
      <c r="AU60" s="69">
        <v>0</v>
      </c>
      <c r="AV60" s="69">
        <v>0</v>
      </c>
      <c r="AW60" s="69">
        <v>0</v>
      </c>
      <c r="AX60" s="69">
        <v>0</v>
      </c>
      <c r="AY60" s="69">
        <v>0</v>
      </c>
      <c r="AZ60" s="69">
        <v>0</v>
      </c>
      <c r="BA60" s="67"/>
      <c r="BB60" s="74"/>
      <c r="BC60" s="67"/>
      <c r="BD60" s="69">
        <v>0</v>
      </c>
    </row>
    <row r="61" spans="1:56" x14ac:dyDescent="0.25">
      <c r="A61" s="66">
        <v>900900754</v>
      </c>
      <c r="B61" s="67" t="s">
        <v>479</v>
      </c>
      <c r="C61" s="67"/>
      <c r="D61" s="67">
        <v>2026300</v>
      </c>
      <c r="E61" s="67" t="s">
        <v>303</v>
      </c>
      <c r="F61" s="67" t="s">
        <v>672</v>
      </c>
      <c r="G61" s="67" t="s">
        <v>673</v>
      </c>
      <c r="H61" s="68">
        <v>45476</v>
      </c>
      <c r="I61" s="68">
        <v>45476</v>
      </c>
      <c r="J61" s="69">
        <v>18476698</v>
      </c>
      <c r="K61" s="69">
        <v>18476698</v>
      </c>
      <c r="L61" s="70"/>
      <c r="M61" s="71"/>
      <c r="N61" s="67"/>
      <c r="O61" s="67"/>
      <c r="P61" s="67" t="s">
        <v>467</v>
      </c>
      <c r="Q61" s="67" t="s">
        <v>494</v>
      </c>
      <c r="R61" s="69">
        <v>0</v>
      </c>
      <c r="S61" s="72"/>
      <c r="T61" s="73"/>
      <c r="U61" s="67"/>
      <c r="V61" s="67"/>
      <c r="W61" s="67" t="s">
        <v>495</v>
      </c>
      <c r="X61" s="74">
        <v>45276</v>
      </c>
      <c r="Y61" s="74">
        <v>45476</v>
      </c>
      <c r="Z61" s="74"/>
      <c r="AA61" s="74">
        <v>45502</v>
      </c>
      <c r="AB61" s="69">
        <v>18476698</v>
      </c>
      <c r="AC61" s="69">
        <v>0</v>
      </c>
      <c r="AD61" s="69">
        <v>0</v>
      </c>
      <c r="AE61" s="69">
        <v>18476698</v>
      </c>
      <c r="AF61" s="67"/>
      <c r="AG61" s="67" t="s">
        <v>674</v>
      </c>
      <c r="AH61" s="69">
        <v>0</v>
      </c>
      <c r="AI61" s="72"/>
      <c r="AJ61" s="69">
        <v>18476698</v>
      </c>
      <c r="AK61" s="72" t="s">
        <v>455</v>
      </c>
      <c r="AL61" s="72" t="s">
        <v>674</v>
      </c>
      <c r="AM61" s="72" t="s">
        <v>498</v>
      </c>
      <c r="AN61" s="72" t="s">
        <v>528</v>
      </c>
      <c r="AO61" s="72" t="s">
        <v>529</v>
      </c>
      <c r="AP61" s="69">
        <v>0</v>
      </c>
      <c r="AQ61" s="69">
        <v>18476698</v>
      </c>
      <c r="AR61" s="69">
        <v>0</v>
      </c>
      <c r="AS61" s="69">
        <v>0</v>
      </c>
      <c r="AT61" s="69">
        <v>0</v>
      </c>
      <c r="AU61" s="69">
        <v>0</v>
      </c>
      <c r="AV61" s="69">
        <v>0</v>
      </c>
      <c r="AW61" s="69">
        <v>0</v>
      </c>
      <c r="AX61" s="69">
        <v>0</v>
      </c>
      <c r="AY61" s="69">
        <v>0</v>
      </c>
      <c r="AZ61" s="69">
        <v>0</v>
      </c>
      <c r="BA61" s="67"/>
      <c r="BB61" s="74"/>
      <c r="BC61" s="67"/>
      <c r="BD61" s="69">
        <v>0</v>
      </c>
    </row>
    <row r="62" spans="1:56" x14ac:dyDescent="0.25">
      <c r="A62" s="66">
        <v>900900754</v>
      </c>
      <c r="B62" s="67" t="s">
        <v>479</v>
      </c>
      <c r="C62" s="67"/>
      <c r="D62" s="67">
        <v>2026683</v>
      </c>
      <c r="E62" s="67" t="s">
        <v>313</v>
      </c>
      <c r="F62" s="67" t="s">
        <v>675</v>
      </c>
      <c r="G62" s="67" t="s">
        <v>676</v>
      </c>
      <c r="H62" s="68">
        <v>45274</v>
      </c>
      <c r="I62" s="68">
        <v>45478</v>
      </c>
      <c r="J62" s="69">
        <v>21708093</v>
      </c>
      <c r="K62" s="69">
        <v>21708093</v>
      </c>
      <c r="L62" s="70"/>
      <c r="M62" s="71"/>
      <c r="N62" s="67"/>
      <c r="O62" s="67"/>
      <c r="P62" s="67" t="s">
        <v>467</v>
      </c>
      <c r="Q62" s="67" t="s">
        <v>494</v>
      </c>
      <c r="R62" s="69">
        <v>0</v>
      </c>
      <c r="S62" s="72"/>
      <c r="T62" s="73"/>
      <c r="U62" s="67"/>
      <c r="V62" s="67"/>
      <c r="W62" s="67" t="s">
        <v>495</v>
      </c>
      <c r="X62" s="74">
        <v>45296</v>
      </c>
      <c r="Y62" s="74">
        <v>45478</v>
      </c>
      <c r="Z62" s="74"/>
      <c r="AA62" s="74">
        <v>45502</v>
      </c>
      <c r="AB62" s="69">
        <v>21708093</v>
      </c>
      <c r="AC62" s="69">
        <v>0</v>
      </c>
      <c r="AD62" s="69">
        <v>0</v>
      </c>
      <c r="AE62" s="69">
        <v>21708093</v>
      </c>
      <c r="AF62" s="67"/>
      <c r="AG62" s="67" t="s">
        <v>558</v>
      </c>
      <c r="AH62" s="69">
        <v>0</v>
      </c>
      <c r="AI62" s="72"/>
      <c r="AJ62" s="69">
        <v>21708093</v>
      </c>
      <c r="AK62" s="72" t="s">
        <v>455</v>
      </c>
      <c r="AL62" s="72" t="s">
        <v>558</v>
      </c>
      <c r="AM62" s="72" t="s">
        <v>498</v>
      </c>
      <c r="AN62" s="72" t="s">
        <v>528</v>
      </c>
      <c r="AO62" s="72" t="s">
        <v>529</v>
      </c>
      <c r="AP62" s="69">
        <v>0</v>
      </c>
      <c r="AQ62" s="69">
        <v>21708093</v>
      </c>
      <c r="AR62" s="69">
        <v>0</v>
      </c>
      <c r="AS62" s="69">
        <v>0</v>
      </c>
      <c r="AT62" s="69">
        <v>0</v>
      </c>
      <c r="AU62" s="69">
        <v>0</v>
      </c>
      <c r="AV62" s="69">
        <v>0</v>
      </c>
      <c r="AW62" s="69">
        <v>0</v>
      </c>
      <c r="AX62" s="69">
        <v>0</v>
      </c>
      <c r="AY62" s="69">
        <v>0</v>
      </c>
      <c r="AZ62" s="69">
        <v>0</v>
      </c>
      <c r="BA62" s="67"/>
      <c r="BB62" s="74"/>
      <c r="BC62" s="67"/>
      <c r="BD62" s="69">
        <v>0</v>
      </c>
    </row>
    <row r="63" spans="1:56" x14ac:dyDescent="0.25">
      <c r="A63" s="66">
        <v>900900754</v>
      </c>
      <c r="B63" s="67" t="s">
        <v>479</v>
      </c>
      <c r="C63" s="67"/>
      <c r="D63" s="67">
        <v>204532</v>
      </c>
      <c r="E63" s="67" t="s">
        <v>315</v>
      </c>
      <c r="F63" s="67" t="s">
        <v>677</v>
      </c>
      <c r="G63" s="67" t="s">
        <v>678</v>
      </c>
      <c r="H63" s="68">
        <v>44258</v>
      </c>
      <c r="I63" s="68">
        <v>44440</v>
      </c>
      <c r="J63" s="69">
        <v>22897763</v>
      </c>
      <c r="K63" s="69">
        <v>22897737</v>
      </c>
      <c r="L63" s="70"/>
      <c r="M63" s="71"/>
      <c r="N63" s="67"/>
      <c r="O63" s="67"/>
      <c r="P63" s="67" t="s">
        <v>467</v>
      </c>
      <c r="Q63" s="67" t="s">
        <v>494</v>
      </c>
      <c r="R63" s="69">
        <v>0</v>
      </c>
      <c r="S63" s="72"/>
      <c r="T63" s="73"/>
      <c r="U63" s="67"/>
      <c r="V63" s="67"/>
      <c r="W63" s="67" t="s">
        <v>495</v>
      </c>
      <c r="X63" s="74">
        <v>44284</v>
      </c>
      <c r="Y63" s="74">
        <v>45539</v>
      </c>
      <c r="Z63" s="74"/>
      <c r="AA63" s="74">
        <v>45555</v>
      </c>
      <c r="AB63" s="69">
        <v>22897763</v>
      </c>
      <c r="AC63" s="69">
        <v>0</v>
      </c>
      <c r="AD63" s="69">
        <v>0</v>
      </c>
      <c r="AE63" s="69">
        <v>22897763</v>
      </c>
      <c r="AF63" s="67"/>
      <c r="AG63" s="67" t="s">
        <v>679</v>
      </c>
      <c r="AH63" s="69">
        <v>0</v>
      </c>
      <c r="AI63" s="72"/>
      <c r="AJ63" s="69">
        <v>22897737</v>
      </c>
      <c r="AK63" s="72" t="s">
        <v>455</v>
      </c>
      <c r="AL63" s="72" t="s">
        <v>679</v>
      </c>
      <c r="AM63" s="72" t="s">
        <v>498</v>
      </c>
      <c r="AN63" s="72" t="s">
        <v>528</v>
      </c>
      <c r="AO63" s="72" t="s">
        <v>529</v>
      </c>
      <c r="AP63" s="69">
        <v>0</v>
      </c>
      <c r="AQ63" s="69">
        <v>22897737</v>
      </c>
      <c r="AR63" s="69">
        <v>0</v>
      </c>
      <c r="AS63" s="69">
        <v>0</v>
      </c>
      <c r="AT63" s="69">
        <v>0</v>
      </c>
      <c r="AU63" s="69">
        <v>0</v>
      </c>
      <c r="AV63" s="69">
        <v>0</v>
      </c>
      <c r="AW63" s="69">
        <v>0</v>
      </c>
      <c r="AX63" s="69">
        <v>0</v>
      </c>
      <c r="AY63" s="69">
        <v>0</v>
      </c>
      <c r="AZ63" s="69">
        <v>0</v>
      </c>
      <c r="BA63" s="67"/>
      <c r="BB63" s="74"/>
      <c r="BC63" s="67"/>
      <c r="BD63" s="69">
        <v>0</v>
      </c>
    </row>
    <row r="64" spans="1:56" x14ac:dyDescent="0.25">
      <c r="A64" s="66">
        <v>900900754</v>
      </c>
      <c r="B64" s="67" t="s">
        <v>479</v>
      </c>
      <c r="C64" s="67"/>
      <c r="D64" s="67">
        <v>2021894</v>
      </c>
      <c r="E64" s="67" t="s">
        <v>317</v>
      </c>
      <c r="F64" s="67" t="s">
        <v>680</v>
      </c>
      <c r="G64" s="67" t="s">
        <v>681</v>
      </c>
      <c r="H64" s="68">
        <v>45079</v>
      </c>
      <c r="I64" s="68">
        <v>45231</v>
      </c>
      <c r="J64" s="69">
        <v>23824784</v>
      </c>
      <c r="K64" s="69">
        <v>23824784</v>
      </c>
      <c r="L64" s="70"/>
      <c r="M64" s="71"/>
      <c r="N64" s="67"/>
      <c r="O64" s="67"/>
      <c r="P64" s="67" t="s">
        <v>467</v>
      </c>
      <c r="Q64" s="67" t="s">
        <v>494</v>
      </c>
      <c r="R64" s="69">
        <v>0</v>
      </c>
      <c r="S64" s="72"/>
      <c r="T64" s="73"/>
      <c r="U64" s="67"/>
      <c r="V64" s="67"/>
      <c r="W64" s="67" t="s">
        <v>495</v>
      </c>
      <c r="X64" s="74">
        <v>45120</v>
      </c>
      <c r="Y64" s="74">
        <v>45636</v>
      </c>
      <c r="Z64" s="74"/>
      <c r="AA64" s="74">
        <v>45646</v>
      </c>
      <c r="AB64" s="69">
        <v>23824784</v>
      </c>
      <c r="AC64" s="69">
        <v>0</v>
      </c>
      <c r="AD64" s="69">
        <v>0</v>
      </c>
      <c r="AE64" s="69">
        <v>23824784</v>
      </c>
      <c r="AF64" s="67"/>
      <c r="AG64" s="67" t="s">
        <v>682</v>
      </c>
      <c r="AH64" s="69">
        <v>0</v>
      </c>
      <c r="AI64" s="72"/>
      <c r="AJ64" s="69">
        <v>23824784</v>
      </c>
      <c r="AK64" s="72" t="s">
        <v>455</v>
      </c>
      <c r="AL64" s="72" t="s">
        <v>683</v>
      </c>
      <c r="AM64" s="72" t="s">
        <v>498</v>
      </c>
      <c r="AN64" s="72" t="s">
        <v>528</v>
      </c>
      <c r="AO64" s="72" t="s">
        <v>529</v>
      </c>
      <c r="AP64" s="69">
        <v>0</v>
      </c>
      <c r="AQ64" s="69">
        <v>23824784</v>
      </c>
      <c r="AR64" s="69">
        <v>0</v>
      </c>
      <c r="AS64" s="69">
        <v>0</v>
      </c>
      <c r="AT64" s="69">
        <v>0</v>
      </c>
      <c r="AU64" s="69">
        <v>0</v>
      </c>
      <c r="AV64" s="69">
        <v>0</v>
      </c>
      <c r="AW64" s="69">
        <v>0</v>
      </c>
      <c r="AX64" s="69">
        <v>0</v>
      </c>
      <c r="AY64" s="69">
        <v>0</v>
      </c>
      <c r="AZ64" s="69">
        <v>0</v>
      </c>
      <c r="BA64" s="67"/>
      <c r="BB64" s="74"/>
      <c r="BC64" s="67"/>
      <c r="BD64" s="69">
        <v>0</v>
      </c>
    </row>
    <row r="65" spans="1:56" x14ac:dyDescent="0.25">
      <c r="A65" s="66">
        <v>900900754</v>
      </c>
      <c r="B65" s="67" t="s">
        <v>479</v>
      </c>
      <c r="C65" s="67"/>
      <c r="D65" s="67">
        <v>2030868</v>
      </c>
      <c r="E65" s="67" t="s">
        <v>319</v>
      </c>
      <c r="F65" s="67" t="s">
        <v>684</v>
      </c>
      <c r="G65" s="67" t="s">
        <v>685</v>
      </c>
      <c r="H65" s="68">
        <v>45062</v>
      </c>
      <c r="I65" s="68">
        <v>45540</v>
      </c>
      <c r="J65" s="69">
        <v>24628333</v>
      </c>
      <c r="K65" s="69">
        <v>24628333</v>
      </c>
      <c r="L65" s="70"/>
      <c r="M65" s="71"/>
      <c r="N65" s="67"/>
      <c r="O65" s="67"/>
      <c r="P65" s="67" t="e">
        <v>#N/A</v>
      </c>
      <c r="Q65" s="67" t="s">
        <v>494</v>
      </c>
      <c r="R65" s="69">
        <v>0</v>
      </c>
      <c r="S65" s="72"/>
      <c r="T65" s="73"/>
      <c r="U65" s="67"/>
      <c r="V65" s="67"/>
      <c r="W65" s="67" t="s">
        <v>495</v>
      </c>
      <c r="X65" s="74">
        <v>45488</v>
      </c>
      <c r="Y65" s="74">
        <v>45540</v>
      </c>
      <c r="Z65" s="74"/>
      <c r="AA65" s="74">
        <v>45555</v>
      </c>
      <c r="AB65" s="69">
        <v>24628333</v>
      </c>
      <c r="AC65" s="69">
        <v>0</v>
      </c>
      <c r="AD65" s="69">
        <v>0</v>
      </c>
      <c r="AE65" s="69">
        <v>24628333</v>
      </c>
      <c r="AF65" s="67"/>
      <c r="AG65" s="67" t="s">
        <v>686</v>
      </c>
      <c r="AH65" s="69">
        <v>0</v>
      </c>
      <c r="AI65" s="72"/>
      <c r="AJ65" s="69">
        <v>24628333</v>
      </c>
      <c r="AK65" s="72" t="s">
        <v>455</v>
      </c>
      <c r="AL65" s="72" t="s">
        <v>686</v>
      </c>
      <c r="AM65" s="72" t="s">
        <v>498</v>
      </c>
      <c r="AN65" s="72" t="s">
        <v>528</v>
      </c>
      <c r="AO65" s="72" t="s">
        <v>529</v>
      </c>
      <c r="AP65" s="69">
        <v>0</v>
      </c>
      <c r="AQ65" s="69">
        <v>24628333</v>
      </c>
      <c r="AR65" s="69">
        <v>0</v>
      </c>
      <c r="AS65" s="69">
        <v>0</v>
      </c>
      <c r="AT65" s="69">
        <v>0</v>
      </c>
      <c r="AU65" s="69">
        <v>0</v>
      </c>
      <c r="AV65" s="69">
        <v>0</v>
      </c>
      <c r="AW65" s="69">
        <v>0</v>
      </c>
      <c r="AX65" s="69">
        <v>0</v>
      </c>
      <c r="AY65" s="69">
        <v>0</v>
      </c>
      <c r="AZ65" s="69">
        <v>0</v>
      </c>
      <c r="BA65" s="67"/>
      <c r="BB65" s="74"/>
      <c r="BC65" s="67"/>
      <c r="BD65" s="69">
        <v>0</v>
      </c>
    </row>
    <row r="66" spans="1:56" x14ac:dyDescent="0.25">
      <c r="A66" s="66">
        <v>900900754</v>
      </c>
      <c r="B66" s="67" t="s">
        <v>479</v>
      </c>
      <c r="C66" s="67"/>
      <c r="D66" s="67">
        <v>2023995</v>
      </c>
      <c r="E66" s="67" t="s">
        <v>321</v>
      </c>
      <c r="F66" s="67" t="s">
        <v>687</v>
      </c>
      <c r="G66" s="67" t="s">
        <v>688</v>
      </c>
      <c r="H66" s="68">
        <v>45141</v>
      </c>
      <c r="I66" s="68">
        <v>45231</v>
      </c>
      <c r="J66" s="69">
        <v>26162697</v>
      </c>
      <c r="K66" s="69">
        <v>26162697</v>
      </c>
      <c r="L66" s="70"/>
      <c r="M66" s="71"/>
      <c r="N66" s="67"/>
      <c r="O66" s="67"/>
      <c r="P66" s="67" t="s">
        <v>467</v>
      </c>
      <c r="Q66" s="67" t="s">
        <v>494</v>
      </c>
      <c r="R66" s="69">
        <v>0</v>
      </c>
      <c r="S66" s="72"/>
      <c r="T66" s="73"/>
      <c r="U66" s="67"/>
      <c r="V66" s="67"/>
      <c r="W66" s="67" t="s">
        <v>495</v>
      </c>
      <c r="X66" s="74">
        <v>45198</v>
      </c>
      <c r="Y66" s="74">
        <v>45601</v>
      </c>
      <c r="Z66" s="74"/>
      <c r="AA66" s="74">
        <v>45614</v>
      </c>
      <c r="AB66" s="69">
        <v>26162697</v>
      </c>
      <c r="AC66" s="69">
        <v>0</v>
      </c>
      <c r="AD66" s="69">
        <v>0</v>
      </c>
      <c r="AE66" s="69">
        <v>26162697</v>
      </c>
      <c r="AF66" s="67"/>
      <c r="AG66" s="67" t="s">
        <v>689</v>
      </c>
      <c r="AH66" s="69">
        <v>0</v>
      </c>
      <c r="AI66" s="72"/>
      <c r="AJ66" s="69">
        <v>26162697</v>
      </c>
      <c r="AK66" s="72" t="s">
        <v>455</v>
      </c>
      <c r="AL66" s="72" t="s">
        <v>689</v>
      </c>
      <c r="AM66" s="72" t="s">
        <v>498</v>
      </c>
      <c r="AN66" s="72">
        <v>0</v>
      </c>
      <c r="AO66" s="72">
        <v>0</v>
      </c>
      <c r="AP66" s="69">
        <v>0</v>
      </c>
      <c r="AQ66" s="69">
        <v>26162697</v>
      </c>
      <c r="AR66" s="69">
        <v>0</v>
      </c>
      <c r="AS66" s="69">
        <v>0</v>
      </c>
      <c r="AT66" s="69">
        <v>0</v>
      </c>
      <c r="AU66" s="69">
        <v>0</v>
      </c>
      <c r="AV66" s="69">
        <v>0</v>
      </c>
      <c r="AW66" s="69">
        <v>0</v>
      </c>
      <c r="AX66" s="69">
        <v>0</v>
      </c>
      <c r="AY66" s="69">
        <v>0</v>
      </c>
      <c r="AZ66" s="69">
        <v>0</v>
      </c>
      <c r="BA66" s="67"/>
      <c r="BB66" s="74"/>
      <c r="BC66" s="67"/>
      <c r="BD66" s="69">
        <v>0</v>
      </c>
    </row>
    <row r="67" spans="1:56" x14ac:dyDescent="0.25">
      <c r="A67" s="66">
        <v>900900754</v>
      </c>
      <c r="B67" s="67" t="s">
        <v>479</v>
      </c>
      <c r="C67" s="67"/>
      <c r="D67" s="67">
        <v>2012371</v>
      </c>
      <c r="E67" s="67" t="s">
        <v>329</v>
      </c>
      <c r="F67" s="67" t="s">
        <v>690</v>
      </c>
      <c r="G67" s="67" t="s">
        <v>691</v>
      </c>
      <c r="H67" s="68">
        <v>44749</v>
      </c>
      <c r="I67" s="68">
        <v>44789</v>
      </c>
      <c r="J67" s="69">
        <v>28806473</v>
      </c>
      <c r="K67" s="69">
        <v>28806473</v>
      </c>
      <c r="L67" s="70"/>
      <c r="M67" s="71"/>
      <c r="N67" s="67"/>
      <c r="O67" s="67"/>
      <c r="P67" s="67" t="s">
        <v>467</v>
      </c>
      <c r="Q67" s="67" t="s">
        <v>494</v>
      </c>
      <c r="R67" s="69">
        <v>0</v>
      </c>
      <c r="S67" s="72"/>
      <c r="T67" s="73"/>
      <c r="U67" s="67"/>
      <c r="V67" s="67"/>
      <c r="W67" s="67" t="s">
        <v>495</v>
      </c>
      <c r="X67" s="74">
        <v>44771</v>
      </c>
      <c r="Y67" s="74">
        <v>44789</v>
      </c>
      <c r="Z67" s="74">
        <v>44789</v>
      </c>
      <c r="AA67" s="74">
        <v>44802</v>
      </c>
      <c r="AB67" s="69">
        <v>28806473</v>
      </c>
      <c r="AC67" s="69">
        <v>0</v>
      </c>
      <c r="AD67" s="69">
        <v>0</v>
      </c>
      <c r="AE67" s="69">
        <v>28806473</v>
      </c>
      <c r="AF67" s="67"/>
      <c r="AG67" s="67" t="s">
        <v>692</v>
      </c>
      <c r="AH67" s="69">
        <v>0</v>
      </c>
      <c r="AI67" s="72"/>
      <c r="AJ67" s="69">
        <v>28806473</v>
      </c>
      <c r="AK67" s="72" t="s">
        <v>455</v>
      </c>
      <c r="AL67" s="72" t="s">
        <v>693</v>
      </c>
      <c r="AM67" s="72" t="s">
        <v>498</v>
      </c>
      <c r="AN67" s="72" t="s">
        <v>499</v>
      </c>
      <c r="AO67" s="72" t="s">
        <v>500</v>
      </c>
      <c r="AP67" s="69">
        <v>0</v>
      </c>
      <c r="AQ67" s="69">
        <v>28806473</v>
      </c>
      <c r="AR67" s="69">
        <v>0</v>
      </c>
      <c r="AS67" s="69">
        <v>0</v>
      </c>
      <c r="AT67" s="69">
        <v>0</v>
      </c>
      <c r="AU67" s="69">
        <v>0</v>
      </c>
      <c r="AV67" s="69">
        <v>0</v>
      </c>
      <c r="AW67" s="69">
        <v>0</v>
      </c>
      <c r="AX67" s="69">
        <v>0</v>
      </c>
      <c r="AY67" s="69">
        <v>0</v>
      </c>
      <c r="AZ67" s="69">
        <v>0</v>
      </c>
      <c r="BA67" s="67"/>
      <c r="BB67" s="74"/>
      <c r="BC67" s="67"/>
      <c r="BD67" s="69">
        <v>0</v>
      </c>
    </row>
    <row r="68" spans="1:56" x14ac:dyDescent="0.25">
      <c r="A68" s="66">
        <v>900900754</v>
      </c>
      <c r="B68" s="67" t="s">
        <v>479</v>
      </c>
      <c r="C68" s="67"/>
      <c r="D68" s="67">
        <v>2026785</v>
      </c>
      <c r="E68" s="67" t="s">
        <v>337</v>
      </c>
      <c r="F68" s="67" t="s">
        <v>694</v>
      </c>
      <c r="G68" s="67" t="s">
        <v>695</v>
      </c>
      <c r="H68" s="68">
        <v>45272</v>
      </c>
      <c r="I68" s="68">
        <v>45478</v>
      </c>
      <c r="J68" s="69">
        <v>32129944</v>
      </c>
      <c r="K68" s="69">
        <v>32129944</v>
      </c>
      <c r="L68" s="70"/>
      <c r="M68" s="71"/>
      <c r="N68" s="67"/>
      <c r="O68" s="67"/>
      <c r="P68" s="67" t="s">
        <v>467</v>
      </c>
      <c r="Q68" s="67" t="s">
        <v>494</v>
      </c>
      <c r="R68" s="69">
        <v>0</v>
      </c>
      <c r="S68" s="72"/>
      <c r="T68" s="73"/>
      <c r="U68" s="67"/>
      <c r="V68" s="67"/>
      <c r="W68" s="67" t="s">
        <v>495</v>
      </c>
      <c r="X68" s="74">
        <v>45301</v>
      </c>
      <c r="Y68" s="74">
        <v>45478</v>
      </c>
      <c r="Z68" s="74"/>
      <c r="AA68" s="74">
        <v>45499</v>
      </c>
      <c r="AB68" s="69">
        <v>32129944</v>
      </c>
      <c r="AC68" s="69">
        <v>0</v>
      </c>
      <c r="AD68" s="69">
        <v>0</v>
      </c>
      <c r="AE68" s="69">
        <v>32129944</v>
      </c>
      <c r="AF68" s="67"/>
      <c r="AG68" s="67" t="s">
        <v>696</v>
      </c>
      <c r="AH68" s="69">
        <v>0</v>
      </c>
      <c r="AI68" s="72"/>
      <c r="AJ68" s="69">
        <v>32129944</v>
      </c>
      <c r="AK68" s="72" t="s">
        <v>455</v>
      </c>
      <c r="AL68" s="72" t="s">
        <v>696</v>
      </c>
      <c r="AM68" s="72" t="s">
        <v>498</v>
      </c>
      <c r="AN68" s="72" t="s">
        <v>528</v>
      </c>
      <c r="AO68" s="72" t="s">
        <v>529</v>
      </c>
      <c r="AP68" s="69">
        <v>0</v>
      </c>
      <c r="AQ68" s="69">
        <v>32129944</v>
      </c>
      <c r="AR68" s="69">
        <v>0</v>
      </c>
      <c r="AS68" s="69">
        <v>0</v>
      </c>
      <c r="AT68" s="69">
        <v>0</v>
      </c>
      <c r="AU68" s="69">
        <v>0</v>
      </c>
      <c r="AV68" s="69">
        <v>0</v>
      </c>
      <c r="AW68" s="69">
        <v>0</v>
      </c>
      <c r="AX68" s="69">
        <v>0</v>
      </c>
      <c r="AY68" s="69">
        <v>0</v>
      </c>
      <c r="AZ68" s="69">
        <v>0</v>
      </c>
      <c r="BA68" s="67"/>
      <c r="BB68" s="74"/>
      <c r="BC68" s="67"/>
      <c r="BD68" s="69">
        <v>0</v>
      </c>
    </row>
    <row r="69" spans="1:56" x14ac:dyDescent="0.25">
      <c r="A69" s="66">
        <v>900900754</v>
      </c>
      <c r="B69" s="67" t="s">
        <v>479</v>
      </c>
      <c r="C69" s="67"/>
      <c r="D69" s="67">
        <v>2026321</v>
      </c>
      <c r="E69" s="67" t="s">
        <v>339</v>
      </c>
      <c r="F69" s="67" t="s">
        <v>697</v>
      </c>
      <c r="G69" s="67" t="s">
        <v>698</v>
      </c>
      <c r="H69" s="68">
        <v>45095</v>
      </c>
      <c r="I69" s="68">
        <v>45478</v>
      </c>
      <c r="J69" s="69">
        <v>36397898</v>
      </c>
      <c r="K69" s="69">
        <v>36397898</v>
      </c>
      <c r="L69" s="70"/>
      <c r="M69" s="71"/>
      <c r="N69" s="67"/>
      <c r="O69" s="67"/>
      <c r="P69" s="67" t="s">
        <v>467</v>
      </c>
      <c r="Q69" s="67" t="s">
        <v>494</v>
      </c>
      <c r="R69" s="69">
        <v>0</v>
      </c>
      <c r="S69" s="72"/>
      <c r="T69" s="73"/>
      <c r="U69" s="67"/>
      <c r="V69" s="67"/>
      <c r="W69" s="67" t="s">
        <v>495</v>
      </c>
      <c r="X69" s="74">
        <v>45278</v>
      </c>
      <c r="Y69" s="74">
        <v>45478</v>
      </c>
      <c r="Z69" s="74"/>
      <c r="AA69" s="74">
        <v>45499</v>
      </c>
      <c r="AB69" s="69">
        <v>36397898</v>
      </c>
      <c r="AC69" s="69">
        <v>0</v>
      </c>
      <c r="AD69" s="69">
        <v>0</v>
      </c>
      <c r="AE69" s="69">
        <v>36397898</v>
      </c>
      <c r="AF69" s="67"/>
      <c r="AG69" s="67" t="s">
        <v>699</v>
      </c>
      <c r="AH69" s="69">
        <v>0</v>
      </c>
      <c r="AI69" s="72"/>
      <c r="AJ69" s="69">
        <v>36397898</v>
      </c>
      <c r="AK69" s="72" t="s">
        <v>455</v>
      </c>
      <c r="AL69" s="72" t="s">
        <v>699</v>
      </c>
      <c r="AM69" s="72" t="s">
        <v>498</v>
      </c>
      <c r="AN69" s="72" t="s">
        <v>528</v>
      </c>
      <c r="AO69" s="72" t="s">
        <v>529</v>
      </c>
      <c r="AP69" s="69">
        <v>0</v>
      </c>
      <c r="AQ69" s="69">
        <v>36397898</v>
      </c>
      <c r="AR69" s="69">
        <v>0</v>
      </c>
      <c r="AS69" s="69">
        <v>0</v>
      </c>
      <c r="AT69" s="69">
        <v>0</v>
      </c>
      <c r="AU69" s="69">
        <v>0</v>
      </c>
      <c r="AV69" s="69">
        <v>0</v>
      </c>
      <c r="AW69" s="69">
        <v>0</v>
      </c>
      <c r="AX69" s="69">
        <v>0</v>
      </c>
      <c r="AY69" s="69">
        <v>0</v>
      </c>
      <c r="AZ69" s="69">
        <v>0</v>
      </c>
      <c r="BA69" s="67"/>
      <c r="BB69" s="74"/>
      <c r="BC69" s="67"/>
      <c r="BD69" s="69">
        <v>0</v>
      </c>
    </row>
    <row r="70" spans="1:56" x14ac:dyDescent="0.25">
      <c r="A70" s="66">
        <v>900900754</v>
      </c>
      <c r="B70" s="67" t="s">
        <v>479</v>
      </c>
      <c r="C70" s="67"/>
      <c r="D70" s="67">
        <v>2027847</v>
      </c>
      <c r="E70" s="67" t="s">
        <v>343</v>
      </c>
      <c r="F70" s="67" t="s">
        <v>700</v>
      </c>
      <c r="G70" s="67" t="s">
        <v>701</v>
      </c>
      <c r="H70" s="68">
        <v>44456</v>
      </c>
      <c r="I70" s="68">
        <v>45476</v>
      </c>
      <c r="J70" s="69">
        <v>38425757</v>
      </c>
      <c r="K70" s="69">
        <v>38425757</v>
      </c>
      <c r="L70" s="70"/>
      <c r="M70" s="71"/>
      <c r="N70" s="67"/>
      <c r="O70" s="67"/>
      <c r="P70" s="67" t="s">
        <v>467</v>
      </c>
      <c r="Q70" s="67" t="s">
        <v>494</v>
      </c>
      <c r="R70" s="69">
        <v>0</v>
      </c>
      <c r="S70" s="72"/>
      <c r="T70" s="73"/>
      <c r="U70" s="67"/>
      <c r="V70" s="67"/>
      <c r="W70" s="67" t="s">
        <v>495</v>
      </c>
      <c r="X70" s="74">
        <v>45352</v>
      </c>
      <c r="Y70" s="74">
        <v>45476</v>
      </c>
      <c r="Z70" s="74"/>
      <c r="AA70" s="74">
        <v>45498</v>
      </c>
      <c r="AB70" s="69">
        <v>38425757</v>
      </c>
      <c r="AC70" s="69">
        <v>0</v>
      </c>
      <c r="AD70" s="69">
        <v>0</v>
      </c>
      <c r="AE70" s="69">
        <v>38425757</v>
      </c>
      <c r="AF70" s="67"/>
      <c r="AG70" s="67" t="s">
        <v>702</v>
      </c>
      <c r="AH70" s="69">
        <v>0</v>
      </c>
      <c r="AI70" s="72"/>
      <c r="AJ70" s="69">
        <v>38425757</v>
      </c>
      <c r="AK70" s="72" t="s">
        <v>455</v>
      </c>
      <c r="AL70" s="72" t="s">
        <v>702</v>
      </c>
      <c r="AM70" s="72" t="s">
        <v>498</v>
      </c>
      <c r="AN70" s="72" t="s">
        <v>528</v>
      </c>
      <c r="AO70" s="72" t="s">
        <v>529</v>
      </c>
      <c r="AP70" s="69">
        <v>0</v>
      </c>
      <c r="AQ70" s="69">
        <v>38425757</v>
      </c>
      <c r="AR70" s="69">
        <v>0</v>
      </c>
      <c r="AS70" s="69">
        <v>0</v>
      </c>
      <c r="AT70" s="69">
        <v>0</v>
      </c>
      <c r="AU70" s="69">
        <v>0</v>
      </c>
      <c r="AV70" s="69">
        <v>0</v>
      </c>
      <c r="AW70" s="69">
        <v>0</v>
      </c>
      <c r="AX70" s="69">
        <v>0</v>
      </c>
      <c r="AY70" s="69">
        <v>0</v>
      </c>
      <c r="AZ70" s="69">
        <v>0</v>
      </c>
      <c r="BA70" s="67"/>
      <c r="BB70" s="74"/>
      <c r="BC70" s="67"/>
      <c r="BD70" s="69">
        <v>0</v>
      </c>
    </row>
    <row r="71" spans="1:56" x14ac:dyDescent="0.25">
      <c r="A71" s="66">
        <v>900900754</v>
      </c>
      <c r="B71" s="67" t="s">
        <v>479</v>
      </c>
      <c r="C71" s="67"/>
      <c r="D71" s="67">
        <v>2024894</v>
      </c>
      <c r="E71" s="67" t="s">
        <v>347</v>
      </c>
      <c r="F71" s="67" t="s">
        <v>703</v>
      </c>
      <c r="G71" s="67" t="s">
        <v>704</v>
      </c>
      <c r="H71" s="68">
        <v>45186</v>
      </c>
      <c r="I71" s="68">
        <v>45478</v>
      </c>
      <c r="J71" s="69">
        <v>41672503</v>
      </c>
      <c r="K71" s="69">
        <v>41672503</v>
      </c>
      <c r="L71" s="70"/>
      <c r="M71" s="71"/>
      <c r="N71" s="67"/>
      <c r="O71" s="67"/>
      <c r="P71" s="67" t="s">
        <v>467</v>
      </c>
      <c r="Q71" s="67" t="s">
        <v>494</v>
      </c>
      <c r="R71" s="69">
        <v>0</v>
      </c>
      <c r="S71" s="72"/>
      <c r="T71" s="73"/>
      <c r="U71" s="67"/>
      <c r="V71" s="67"/>
      <c r="W71" s="67" t="s">
        <v>495</v>
      </c>
      <c r="X71" s="74">
        <v>45231</v>
      </c>
      <c r="Y71" s="74">
        <v>45478</v>
      </c>
      <c r="Z71" s="74"/>
      <c r="AA71" s="74">
        <v>45498</v>
      </c>
      <c r="AB71" s="69">
        <v>41672503</v>
      </c>
      <c r="AC71" s="69">
        <v>0</v>
      </c>
      <c r="AD71" s="69">
        <v>0</v>
      </c>
      <c r="AE71" s="69">
        <v>41672503</v>
      </c>
      <c r="AF71" s="67"/>
      <c r="AG71" s="67" t="s">
        <v>705</v>
      </c>
      <c r="AH71" s="69">
        <v>0</v>
      </c>
      <c r="AI71" s="72"/>
      <c r="AJ71" s="69">
        <v>41672503</v>
      </c>
      <c r="AK71" s="72" t="s">
        <v>455</v>
      </c>
      <c r="AL71" s="72" t="s">
        <v>705</v>
      </c>
      <c r="AM71" s="72" t="s">
        <v>498</v>
      </c>
      <c r="AN71" s="72" t="s">
        <v>528</v>
      </c>
      <c r="AO71" s="72" t="s">
        <v>529</v>
      </c>
      <c r="AP71" s="69">
        <v>0</v>
      </c>
      <c r="AQ71" s="69">
        <v>41672503</v>
      </c>
      <c r="AR71" s="69">
        <v>0</v>
      </c>
      <c r="AS71" s="69">
        <v>0</v>
      </c>
      <c r="AT71" s="69">
        <v>0</v>
      </c>
      <c r="AU71" s="69">
        <v>0</v>
      </c>
      <c r="AV71" s="69">
        <v>0</v>
      </c>
      <c r="AW71" s="69">
        <v>0</v>
      </c>
      <c r="AX71" s="69">
        <v>0</v>
      </c>
      <c r="AY71" s="69">
        <v>0</v>
      </c>
      <c r="AZ71" s="69">
        <v>0</v>
      </c>
      <c r="BA71" s="67"/>
      <c r="BB71" s="74"/>
      <c r="BC71" s="67"/>
      <c r="BD71" s="69">
        <v>0</v>
      </c>
    </row>
    <row r="72" spans="1:56" x14ac:dyDescent="0.25">
      <c r="A72" s="66">
        <v>900900754</v>
      </c>
      <c r="B72" s="67" t="s">
        <v>479</v>
      </c>
      <c r="C72" s="67"/>
      <c r="D72" s="67">
        <v>2013622</v>
      </c>
      <c r="E72" s="67" t="s">
        <v>349</v>
      </c>
      <c r="F72" s="67" t="s">
        <v>706</v>
      </c>
      <c r="G72" s="67" t="s">
        <v>707</v>
      </c>
      <c r="H72" s="68">
        <v>44834</v>
      </c>
      <c r="I72" s="68">
        <v>44877</v>
      </c>
      <c r="J72" s="69">
        <v>44236461</v>
      </c>
      <c r="K72" s="69">
        <v>44236461</v>
      </c>
      <c r="L72" s="70"/>
      <c r="M72" s="71"/>
      <c r="N72" s="67"/>
      <c r="O72" s="67"/>
      <c r="P72" s="67" t="s">
        <v>467</v>
      </c>
      <c r="Q72" s="67" t="s">
        <v>494</v>
      </c>
      <c r="R72" s="69">
        <v>0</v>
      </c>
      <c r="S72" s="72"/>
      <c r="T72" s="73"/>
      <c r="U72" s="67"/>
      <c r="V72" s="67"/>
      <c r="W72" s="67" t="s">
        <v>495</v>
      </c>
      <c r="X72" s="74">
        <v>44849</v>
      </c>
      <c r="Y72" s="74">
        <v>45603</v>
      </c>
      <c r="Z72" s="74"/>
      <c r="AA72" s="74">
        <v>45614</v>
      </c>
      <c r="AB72" s="69">
        <v>44236461</v>
      </c>
      <c r="AC72" s="69">
        <v>0</v>
      </c>
      <c r="AD72" s="69">
        <v>0</v>
      </c>
      <c r="AE72" s="69">
        <v>44236461</v>
      </c>
      <c r="AF72" s="67"/>
      <c r="AG72" s="67" t="s">
        <v>708</v>
      </c>
      <c r="AH72" s="69">
        <v>0</v>
      </c>
      <c r="AI72" s="72"/>
      <c r="AJ72" s="69">
        <v>44236461</v>
      </c>
      <c r="AK72" s="72" t="s">
        <v>455</v>
      </c>
      <c r="AL72" s="72" t="s">
        <v>708</v>
      </c>
      <c r="AM72" s="72" t="s">
        <v>498</v>
      </c>
      <c r="AN72" s="72">
        <v>0</v>
      </c>
      <c r="AO72" s="72">
        <v>0</v>
      </c>
      <c r="AP72" s="69">
        <v>0</v>
      </c>
      <c r="AQ72" s="69">
        <v>44236461</v>
      </c>
      <c r="AR72" s="69">
        <v>0</v>
      </c>
      <c r="AS72" s="69">
        <v>0</v>
      </c>
      <c r="AT72" s="69">
        <v>0</v>
      </c>
      <c r="AU72" s="69">
        <v>0</v>
      </c>
      <c r="AV72" s="69">
        <v>0</v>
      </c>
      <c r="AW72" s="69">
        <v>0</v>
      </c>
      <c r="AX72" s="69">
        <v>0</v>
      </c>
      <c r="AY72" s="69">
        <v>0</v>
      </c>
      <c r="AZ72" s="69">
        <v>0</v>
      </c>
      <c r="BA72" s="67"/>
      <c r="BB72" s="74"/>
      <c r="BC72" s="67"/>
      <c r="BD72" s="69">
        <v>0</v>
      </c>
    </row>
    <row r="73" spans="1:56" x14ac:dyDescent="0.25">
      <c r="A73" s="66">
        <v>900900754</v>
      </c>
      <c r="B73" s="67" t="s">
        <v>479</v>
      </c>
      <c r="C73" s="67"/>
      <c r="D73" s="67">
        <v>2013292</v>
      </c>
      <c r="E73" s="67" t="s">
        <v>352</v>
      </c>
      <c r="F73" s="67" t="s">
        <v>709</v>
      </c>
      <c r="G73" s="67" t="s">
        <v>710</v>
      </c>
      <c r="H73" s="68">
        <v>44798</v>
      </c>
      <c r="I73" s="68">
        <v>44877</v>
      </c>
      <c r="J73" s="69">
        <v>46081407</v>
      </c>
      <c r="K73" s="69">
        <v>46081407</v>
      </c>
      <c r="L73" s="70"/>
      <c r="M73" s="71"/>
      <c r="N73" s="67"/>
      <c r="O73" s="67"/>
      <c r="P73" s="67" t="s">
        <v>467</v>
      </c>
      <c r="Q73" s="67" t="s">
        <v>494</v>
      </c>
      <c r="R73" s="69">
        <v>0</v>
      </c>
      <c r="S73" s="72"/>
      <c r="T73" s="73"/>
      <c r="U73" s="67"/>
      <c r="V73" s="67"/>
      <c r="W73" s="67" t="s">
        <v>495</v>
      </c>
      <c r="X73" s="74">
        <v>44837</v>
      </c>
      <c r="Y73" s="74">
        <v>45603</v>
      </c>
      <c r="Z73" s="74"/>
      <c r="AA73" s="74">
        <v>45614</v>
      </c>
      <c r="AB73" s="69">
        <v>46081407</v>
      </c>
      <c r="AC73" s="69">
        <v>0</v>
      </c>
      <c r="AD73" s="69">
        <v>0</v>
      </c>
      <c r="AE73" s="69">
        <v>46081407</v>
      </c>
      <c r="AF73" s="67"/>
      <c r="AG73" s="67" t="s">
        <v>711</v>
      </c>
      <c r="AH73" s="69">
        <v>0</v>
      </c>
      <c r="AI73" s="72"/>
      <c r="AJ73" s="69">
        <v>46081407</v>
      </c>
      <c r="AK73" s="72" t="s">
        <v>455</v>
      </c>
      <c r="AL73" s="72" t="s">
        <v>711</v>
      </c>
      <c r="AM73" s="72" t="s">
        <v>498</v>
      </c>
      <c r="AN73" s="72">
        <v>0</v>
      </c>
      <c r="AO73" s="72">
        <v>0</v>
      </c>
      <c r="AP73" s="69">
        <v>0</v>
      </c>
      <c r="AQ73" s="69">
        <v>46081407</v>
      </c>
      <c r="AR73" s="69">
        <v>0</v>
      </c>
      <c r="AS73" s="69">
        <v>0</v>
      </c>
      <c r="AT73" s="69">
        <v>0</v>
      </c>
      <c r="AU73" s="69">
        <v>0</v>
      </c>
      <c r="AV73" s="69">
        <v>0</v>
      </c>
      <c r="AW73" s="69">
        <v>0</v>
      </c>
      <c r="AX73" s="69">
        <v>0</v>
      </c>
      <c r="AY73" s="69">
        <v>0</v>
      </c>
      <c r="AZ73" s="69">
        <v>0</v>
      </c>
      <c r="BA73" s="67"/>
      <c r="BB73" s="74"/>
      <c r="BC73" s="67"/>
      <c r="BD73" s="69">
        <v>0</v>
      </c>
    </row>
    <row r="74" spans="1:56" x14ac:dyDescent="0.25">
      <c r="A74" s="66">
        <v>900900754</v>
      </c>
      <c r="B74" s="67" t="s">
        <v>479</v>
      </c>
      <c r="C74" s="67"/>
      <c r="D74" s="67">
        <v>202988</v>
      </c>
      <c r="E74" s="67" t="s">
        <v>356</v>
      </c>
      <c r="F74" s="67" t="s">
        <v>712</v>
      </c>
      <c r="G74" s="67" t="s">
        <v>713</v>
      </c>
      <c r="H74" s="68">
        <v>44166</v>
      </c>
      <c r="I74" s="68">
        <v>44229</v>
      </c>
      <c r="J74" s="69">
        <v>46994449</v>
      </c>
      <c r="K74" s="69">
        <v>46994449</v>
      </c>
      <c r="L74" s="70"/>
      <c r="M74" s="71"/>
      <c r="N74" s="67"/>
      <c r="O74" s="67"/>
      <c r="P74" s="67" t="s">
        <v>467</v>
      </c>
      <c r="Q74" s="67" t="s">
        <v>494</v>
      </c>
      <c r="R74" s="69">
        <v>0</v>
      </c>
      <c r="S74" s="72"/>
      <c r="T74" s="73"/>
      <c r="U74" s="67"/>
      <c r="V74" s="67"/>
      <c r="W74" s="67" t="s">
        <v>495</v>
      </c>
      <c r="X74" s="74">
        <v>44221</v>
      </c>
      <c r="Y74" s="74">
        <v>45601</v>
      </c>
      <c r="Z74" s="74"/>
      <c r="AA74" s="74">
        <v>45614</v>
      </c>
      <c r="AB74" s="69">
        <v>46994449</v>
      </c>
      <c r="AC74" s="69">
        <v>0</v>
      </c>
      <c r="AD74" s="69">
        <v>0</v>
      </c>
      <c r="AE74" s="69">
        <v>46994449</v>
      </c>
      <c r="AF74" s="67"/>
      <c r="AG74" s="67" t="s">
        <v>714</v>
      </c>
      <c r="AH74" s="69">
        <v>0</v>
      </c>
      <c r="AI74" s="72"/>
      <c r="AJ74" s="69">
        <v>46994449</v>
      </c>
      <c r="AK74" s="72" t="s">
        <v>455</v>
      </c>
      <c r="AL74" s="72" t="s">
        <v>714</v>
      </c>
      <c r="AM74" s="72" t="s">
        <v>498</v>
      </c>
      <c r="AN74" s="72">
        <v>0</v>
      </c>
      <c r="AO74" s="72">
        <v>0</v>
      </c>
      <c r="AP74" s="69">
        <v>0</v>
      </c>
      <c r="AQ74" s="69">
        <v>46994449</v>
      </c>
      <c r="AR74" s="69">
        <v>0</v>
      </c>
      <c r="AS74" s="69">
        <v>0</v>
      </c>
      <c r="AT74" s="69">
        <v>0</v>
      </c>
      <c r="AU74" s="69">
        <v>0</v>
      </c>
      <c r="AV74" s="69">
        <v>0</v>
      </c>
      <c r="AW74" s="69">
        <v>0</v>
      </c>
      <c r="AX74" s="69">
        <v>0</v>
      </c>
      <c r="AY74" s="69">
        <v>0</v>
      </c>
      <c r="AZ74" s="69">
        <v>0</v>
      </c>
      <c r="BA74" s="67"/>
      <c r="BB74" s="74"/>
      <c r="BC74" s="67"/>
      <c r="BD74" s="69">
        <v>0</v>
      </c>
    </row>
    <row r="75" spans="1:56" x14ac:dyDescent="0.25">
      <c r="A75" s="66">
        <v>900900754</v>
      </c>
      <c r="B75" s="67" t="s">
        <v>479</v>
      </c>
      <c r="C75" s="67"/>
      <c r="D75" s="67">
        <v>2021624</v>
      </c>
      <c r="E75" s="67" t="s">
        <v>360</v>
      </c>
      <c r="F75" s="67" t="s">
        <v>715</v>
      </c>
      <c r="G75" s="67" t="s">
        <v>716</v>
      </c>
      <c r="H75" s="68">
        <v>45074</v>
      </c>
      <c r="I75" s="68">
        <v>45231</v>
      </c>
      <c r="J75" s="69">
        <v>48507139</v>
      </c>
      <c r="K75" s="69">
        <v>48507139</v>
      </c>
      <c r="L75" s="70"/>
      <c r="M75" s="71"/>
      <c r="N75" s="67"/>
      <c r="O75" s="67"/>
      <c r="P75" s="67" t="s">
        <v>467</v>
      </c>
      <c r="Q75" s="67" t="s">
        <v>494</v>
      </c>
      <c r="R75" s="69">
        <v>0</v>
      </c>
      <c r="S75" s="72"/>
      <c r="T75" s="73"/>
      <c r="U75" s="67"/>
      <c r="V75" s="67"/>
      <c r="W75" s="67" t="s">
        <v>495</v>
      </c>
      <c r="X75" s="74">
        <v>45111</v>
      </c>
      <c r="Y75" s="74">
        <v>45601</v>
      </c>
      <c r="Z75" s="74"/>
      <c r="AA75" s="74">
        <v>45614</v>
      </c>
      <c r="AB75" s="69">
        <v>48507139</v>
      </c>
      <c r="AC75" s="69">
        <v>0</v>
      </c>
      <c r="AD75" s="69">
        <v>0</v>
      </c>
      <c r="AE75" s="69">
        <v>48507139</v>
      </c>
      <c r="AF75" s="67"/>
      <c r="AG75" s="67" t="s">
        <v>717</v>
      </c>
      <c r="AH75" s="69">
        <v>0</v>
      </c>
      <c r="AI75" s="72"/>
      <c r="AJ75" s="69">
        <v>48507139</v>
      </c>
      <c r="AK75" s="72" t="s">
        <v>455</v>
      </c>
      <c r="AL75" s="72" t="s">
        <v>717</v>
      </c>
      <c r="AM75" s="72" t="s">
        <v>498</v>
      </c>
      <c r="AN75" s="72">
        <v>0</v>
      </c>
      <c r="AO75" s="72">
        <v>0</v>
      </c>
      <c r="AP75" s="69">
        <v>0</v>
      </c>
      <c r="AQ75" s="69">
        <v>48507139</v>
      </c>
      <c r="AR75" s="69">
        <v>0</v>
      </c>
      <c r="AS75" s="69">
        <v>0</v>
      </c>
      <c r="AT75" s="69">
        <v>0</v>
      </c>
      <c r="AU75" s="69">
        <v>0</v>
      </c>
      <c r="AV75" s="69">
        <v>0</v>
      </c>
      <c r="AW75" s="69">
        <v>0</v>
      </c>
      <c r="AX75" s="69">
        <v>0</v>
      </c>
      <c r="AY75" s="69">
        <v>0</v>
      </c>
      <c r="AZ75" s="69">
        <v>0</v>
      </c>
      <c r="BA75" s="67"/>
      <c r="BB75" s="74"/>
      <c r="BC75" s="67"/>
      <c r="BD75" s="69">
        <v>0</v>
      </c>
    </row>
    <row r="76" spans="1:56" x14ac:dyDescent="0.25">
      <c r="A76" s="66">
        <v>900900754</v>
      </c>
      <c r="B76" s="67" t="s">
        <v>479</v>
      </c>
      <c r="C76" s="67"/>
      <c r="D76" s="67">
        <v>2012330</v>
      </c>
      <c r="E76" s="67" t="s">
        <v>362</v>
      </c>
      <c r="F76" s="67" t="s">
        <v>718</v>
      </c>
      <c r="G76" s="67" t="s">
        <v>719</v>
      </c>
      <c r="H76" s="68">
        <v>44749</v>
      </c>
      <c r="I76" s="68">
        <v>44789</v>
      </c>
      <c r="J76" s="69">
        <v>48994931</v>
      </c>
      <c r="K76" s="69">
        <v>48994931</v>
      </c>
      <c r="L76" s="70"/>
      <c r="M76" s="71"/>
      <c r="N76" s="67"/>
      <c r="O76" s="67"/>
      <c r="P76" s="67" t="s">
        <v>467</v>
      </c>
      <c r="Q76" s="67" t="s">
        <v>494</v>
      </c>
      <c r="R76" s="69">
        <v>0</v>
      </c>
      <c r="S76" s="72"/>
      <c r="T76" s="73"/>
      <c r="U76" s="67"/>
      <c r="V76" s="67"/>
      <c r="W76" s="67" t="s">
        <v>495</v>
      </c>
      <c r="X76" s="74">
        <v>44767</v>
      </c>
      <c r="Y76" s="74">
        <v>45597</v>
      </c>
      <c r="Z76" s="74"/>
      <c r="AA76" s="74">
        <v>45614</v>
      </c>
      <c r="AB76" s="69">
        <v>48994931</v>
      </c>
      <c r="AC76" s="69">
        <v>0</v>
      </c>
      <c r="AD76" s="69">
        <v>0</v>
      </c>
      <c r="AE76" s="69">
        <v>48994931</v>
      </c>
      <c r="AF76" s="67"/>
      <c r="AG76" s="67" t="s">
        <v>720</v>
      </c>
      <c r="AH76" s="69">
        <v>0</v>
      </c>
      <c r="AI76" s="72"/>
      <c r="AJ76" s="69">
        <v>48994931</v>
      </c>
      <c r="AK76" s="72" t="s">
        <v>455</v>
      </c>
      <c r="AL76" s="72" t="s">
        <v>720</v>
      </c>
      <c r="AM76" s="72" t="s">
        <v>498</v>
      </c>
      <c r="AN76" s="72">
        <v>0</v>
      </c>
      <c r="AO76" s="72">
        <v>0</v>
      </c>
      <c r="AP76" s="69">
        <v>0</v>
      </c>
      <c r="AQ76" s="69">
        <v>48994931</v>
      </c>
      <c r="AR76" s="69">
        <v>0</v>
      </c>
      <c r="AS76" s="69">
        <v>0</v>
      </c>
      <c r="AT76" s="69">
        <v>0</v>
      </c>
      <c r="AU76" s="69">
        <v>0</v>
      </c>
      <c r="AV76" s="69">
        <v>0</v>
      </c>
      <c r="AW76" s="69">
        <v>0</v>
      </c>
      <c r="AX76" s="69">
        <v>0</v>
      </c>
      <c r="AY76" s="69">
        <v>0</v>
      </c>
      <c r="AZ76" s="69">
        <v>0</v>
      </c>
      <c r="BA76" s="67"/>
      <c r="BB76" s="74"/>
      <c r="BC76" s="67"/>
      <c r="BD76" s="69">
        <v>0</v>
      </c>
    </row>
    <row r="77" spans="1:56" x14ac:dyDescent="0.25">
      <c r="A77" s="66">
        <v>900900754</v>
      </c>
      <c r="B77" s="67" t="s">
        <v>479</v>
      </c>
      <c r="C77" s="67"/>
      <c r="D77" s="67">
        <v>2026239</v>
      </c>
      <c r="E77" s="67" t="s">
        <v>364</v>
      </c>
      <c r="F77" s="67" t="s">
        <v>721</v>
      </c>
      <c r="G77" s="67" t="s">
        <v>722</v>
      </c>
      <c r="H77" s="68">
        <v>45099</v>
      </c>
      <c r="I77" s="68">
        <v>45275</v>
      </c>
      <c r="J77" s="69">
        <v>49616186</v>
      </c>
      <c r="K77" s="69">
        <v>49616186</v>
      </c>
      <c r="L77" s="70"/>
      <c r="M77" s="71"/>
      <c r="N77" s="67"/>
      <c r="O77" s="67"/>
      <c r="P77" s="67" t="s">
        <v>467</v>
      </c>
      <c r="Q77" s="67" t="s">
        <v>494</v>
      </c>
      <c r="R77" s="69">
        <v>0</v>
      </c>
      <c r="S77" s="72"/>
      <c r="T77" s="73"/>
      <c r="U77" s="67"/>
      <c r="V77" s="67"/>
      <c r="W77" s="67" t="s">
        <v>495</v>
      </c>
      <c r="X77" s="74">
        <v>45274</v>
      </c>
      <c r="Y77" s="74">
        <v>45597</v>
      </c>
      <c r="Z77" s="74"/>
      <c r="AA77" s="74">
        <v>45614</v>
      </c>
      <c r="AB77" s="69">
        <v>49616186</v>
      </c>
      <c r="AC77" s="69">
        <v>0</v>
      </c>
      <c r="AD77" s="69">
        <v>0</v>
      </c>
      <c r="AE77" s="69">
        <v>49616186</v>
      </c>
      <c r="AF77" s="67"/>
      <c r="AG77" s="67" t="s">
        <v>723</v>
      </c>
      <c r="AH77" s="69">
        <v>0</v>
      </c>
      <c r="AI77" s="72"/>
      <c r="AJ77" s="69">
        <v>49616186</v>
      </c>
      <c r="AK77" s="72" t="s">
        <v>455</v>
      </c>
      <c r="AL77" s="72" t="s">
        <v>723</v>
      </c>
      <c r="AM77" s="72" t="s">
        <v>498</v>
      </c>
      <c r="AN77" s="72">
        <v>0</v>
      </c>
      <c r="AO77" s="72">
        <v>0</v>
      </c>
      <c r="AP77" s="69">
        <v>0</v>
      </c>
      <c r="AQ77" s="69">
        <v>49616186</v>
      </c>
      <c r="AR77" s="69">
        <v>0</v>
      </c>
      <c r="AS77" s="69">
        <v>0</v>
      </c>
      <c r="AT77" s="69">
        <v>0</v>
      </c>
      <c r="AU77" s="69">
        <v>0</v>
      </c>
      <c r="AV77" s="69">
        <v>0</v>
      </c>
      <c r="AW77" s="69">
        <v>0</v>
      </c>
      <c r="AX77" s="69">
        <v>0</v>
      </c>
      <c r="AY77" s="69">
        <v>0</v>
      </c>
      <c r="AZ77" s="69">
        <v>0</v>
      </c>
      <c r="BA77" s="67"/>
      <c r="BB77" s="74"/>
      <c r="BC77" s="67"/>
      <c r="BD77" s="69">
        <v>0</v>
      </c>
    </row>
    <row r="78" spans="1:56" x14ac:dyDescent="0.25">
      <c r="A78" s="66">
        <v>900900754</v>
      </c>
      <c r="B78" s="67" t="s">
        <v>479</v>
      </c>
      <c r="C78" s="67"/>
      <c r="D78" s="67">
        <v>2012424</v>
      </c>
      <c r="E78" s="67" t="s">
        <v>366</v>
      </c>
      <c r="F78" s="67" t="s">
        <v>724</v>
      </c>
      <c r="G78" s="67" t="s">
        <v>725</v>
      </c>
      <c r="H78" s="68">
        <v>44734</v>
      </c>
      <c r="I78" s="68">
        <v>44877</v>
      </c>
      <c r="J78" s="69">
        <v>50524995</v>
      </c>
      <c r="K78" s="69">
        <v>50524995</v>
      </c>
      <c r="L78" s="70"/>
      <c r="M78" s="71"/>
      <c r="N78" s="67"/>
      <c r="O78" s="67"/>
      <c r="P78" s="67" t="s">
        <v>467</v>
      </c>
      <c r="Q78" s="67" t="s">
        <v>494</v>
      </c>
      <c r="R78" s="69">
        <v>0</v>
      </c>
      <c r="S78" s="72"/>
      <c r="T78" s="73"/>
      <c r="U78" s="67"/>
      <c r="V78" s="67"/>
      <c r="W78" s="67" t="s">
        <v>495</v>
      </c>
      <c r="X78" s="74">
        <v>44776</v>
      </c>
      <c r="Y78" s="74">
        <v>45597</v>
      </c>
      <c r="Z78" s="74"/>
      <c r="AA78" s="74">
        <v>45614</v>
      </c>
      <c r="AB78" s="69">
        <v>50524995</v>
      </c>
      <c r="AC78" s="69">
        <v>0</v>
      </c>
      <c r="AD78" s="69">
        <v>0</v>
      </c>
      <c r="AE78" s="69">
        <v>50524995</v>
      </c>
      <c r="AF78" s="67"/>
      <c r="AG78" s="67" t="s">
        <v>726</v>
      </c>
      <c r="AH78" s="69">
        <v>0</v>
      </c>
      <c r="AI78" s="72"/>
      <c r="AJ78" s="69">
        <v>50524995</v>
      </c>
      <c r="AK78" s="72" t="s">
        <v>455</v>
      </c>
      <c r="AL78" s="72" t="s">
        <v>726</v>
      </c>
      <c r="AM78" s="72" t="s">
        <v>498</v>
      </c>
      <c r="AN78" s="72">
        <v>0</v>
      </c>
      <c r="AO78" s="72">
        <v>0</v>
      </c>
      <c r="AP78" s="69">
        <v>0</v>
      </c>
      <c r="AQ78" s="69">
        <v>50524995</v>
      </c>
      <c r="AR78" s="69">
        <v>0</v>
      </c>
      <c r="AS78" s="69">
        <v>0</v>
      </c>
      <c r="AT78" s="69">
        <v>0</v>
      </c>
      <c r="AU78" s="69">
        <v>0</v>
      </c>
      <c r="AV78" s="69">
        <v>0</v>
      </c>
      <c r="AW78" s="69">
        <v>0</v>
      </c>
      <c r="AX78" s="69">
        <v>0</v>
      </c>
      <c r="AY78" s="69">
        <v>0</v>
      </c>
      <c r="AZ78" s="69">
        <v>0</v>
      </c>
      <c r="BA78" s="67"/>
      <c r="BB78" s="74"/>
      <c r="BC78" s="67"/>
      <c r="BD78" s="69">
        <v>0</v>
      </c>
    </row>
    <row r="79" spans="1:56" x14ac:dyDescent="0.25">
      <c r="A79" s="66">
        <v>900900754</v>
      </c>
      <c r="B79" s="67" t="s">
        <v>479</v>
      </c>
      <c r="C79" s="67"/>
      <c r="D79" s="67">
        <v>2012957</v>
      </c>
      <c r="E79" s="67" t="s">
        <v>368</v>
      </c>
      <c r="F79" s="67" t="s">
        <v>727</v>
      </c>
      <c r="G79" s="67" t="s">
        <v>728</v>
      </c>
      <c r="H79" s="68">
        <v>44837</v>
      </c>
      <c r="I79" s="68">
        <v>44837</v>
      </c>
      <c r="J79" s="69">
        <v>54434685</v>
      </c>
      <c r="K79" s="69">
        <v>54434685</v>
      </c>
      <c r="L79" s="70"/>
      <c r="M79" s="71"/>
      <c r="N79" s="67"/>
      <c r="O79" s="67"/>
      <c r="P79" s="67" t="s">
        <v>467</v>
      </c>
      <c r="Q79" s="67" t="s">
        <v>494</v>
      </c>
      <c r="R79" s="69">
        <v>0</v>
      </c>
      <c r="S79" s="72"/>
      <c r="T79" s="73"/>
      <c r="U79" s="67"/>
      <c r="V79" s="67"/>
      <c r="W79" s="67" t="s">
        <v>495</v>
      </c>
      <c r="X79" s="74">
        <v>44817</v>
      </c>
      <c r="Y79" s="74">
        <v>44837</v>
      </c>
      <c r="Z79" s="74">
        <v>44837</v>
      </c>
      <c r="AA79" s="74">
        <v>44844</v>
      </c>
      <c r="AB79" s="69">
        <v>54434685</v>
      </c>
      <c r="AC79" s="69">
        <v>0</v>
      </c>
      <c r="AD79" s="69">
        <v>0</v>
      </c>
      <c r="AE79" s="69">
        <v>54434685</v>
      </c>
      <c r="AF79" s="67"/>
      <c r="AG79" s="67" t="s">
        <v>729</v>
      </c>
      <c r="AH79" s="69">
        <v>0</v>
      </c>
      <c r="AI79" s="72"/>
      <c r="AJ79" s="69">
        <v>54434685</v>
      </c>
      <c r="AK79" s="72" t="s">
        <v>455</v>
      </c>
      <c r="AL79" s="72" t="s">
        <v>730</v>
      </c>
      <c r="AM79" s="72" t="s">
        <v>498</v>
      </c>
      <c r="AN79" s="72" t="s">
        <v>499</v>
      </c>
      <c r="AO79" s="72" t="s">
        <v>500</v>
      </c>
      <c r="AP79" s="69">
        <v>0</v>
      </c>
      <c r="AQ79" s="69">
        <v>54434685</v>
      </c>
      <c r="AR79" s="69">
        <v>0</v>
      </c>
      <c r="AS79" s="69">
        <v>0</v>
      </c>
      <c r="AT79" s="69">
        <v>0</v>
      </c>
      <c r="AU79" s="69">
        <v>0</v>
      </c>
      <c r="AV79" s="69">
        <v>0</v>
      </c>
      <c r="AW79" s="69">
        <v>0</v>
      </c>
      <c r="AX79" s="69">
        <v>0</v>
      </c>
      <c r="AY79" s="69">
        <v>0</v>
      </c>
      <c r="AZ79" s="69">
        <v>0</v>
      </c>
      <c r="BA79" s="67"/>
      <c r="BB79" s="74"/>
      <c r="BC79" s="67"/>
      <c r="BD79" s="69">
        <v>0</v>
      </c>
    </row>
    <row r="80" spans="1:56" x14ac:dyDescent="0.25">
      <c r="A80" s="66">
        <v>900900754</v>
      </c>
      <c r="B80" s="67" t="s">
        <v>479</v>
      </c>
      <c r="C80" s="67"/>
      <c r="D80" s="67">
        <v>2013789</v>
      </c>
      <c r="E80" s="67" t="s">
        <v>370</v>
      </c>
      <c r="F80" s="67" t="s">
        <v>731</v>
      </c>
      <c r="G80" s="67" t="s">
        <v>732</v>
      </c>
      <c r="H80" s="68">
        <v>44839</v>
      </c>
      <c r="I80" s="68">
        <v>44877</v>
      </c>
      <c r="J80" s="69">
        <v>76299034</v>
      </c>
      <c r="K80" s="69">
        <v>76299034</v>
      </c>
      <c r="L80" s="70"/>
      <c r="M80" s="71"/>
      <c r="N80" s="67"/>
      <c r="O80" s="67"/>
      <c r="P80" s="67" t="s">
        <v>467</v>
      </c>
      <c r="Q80" s="67" t="s">
        <v>494</v>
      </c>
      <c r="R80" s="69">
        <v>0</v>
      </c>
      <c r="S80" s="72"/>
      <c r="T80" s="73"/>
      <c r="U80" s="67"/>
      <c r="V80" s="67"/>
      <c r="W80" s="67" t="s">
        <v>495</v>
      </c>
      <c r="X80" s="74">
        <v>44853</v>
      </c>
      <c r="Y80" s="74">
        <v>45597</v>
      </c>
      <c r="Z80" s="74"/>
      <c r="AA80" s="74">
        <v>45614</v>
      </c>
      <c r="AB80" s="69">
        <v>76299034</v>
      </c>
      <c r="AC80" s="69">
        <v>0</v>
      </c>
      <c r="AD80" s="69">
        <v>0</v>
      </c>
      <c r="AE80" s="69">
        <v>76299034</v>
      </c>
      <c r="AF80" s="67"/>
      <c r="AG80" s="67" t="s">
        <v>591</v>
      </c>
      <c r="AH80" s="69">
        <v>0</v>
      </c>
      <c r="AI80" s="72"/>
      <c r="AJ80" s="69">
        <v>76299034</v>
      </c>
      <c r="AK80" s="72" t="s">
        <v>455</v>
      </c>
      <c r="AL80" s="72" t="s">
        <v>591</v>
      </c>
      <c r="AM80" s="72" t="s">
        <v>498</v>
      </c>
      <c r="AN80" s="72">
        <v>0</v>
      </c>
      <c r="AO80" s="72">
        <v>0</v>
      </c>
      <c r="AP80" s="69">
        <v>0</v>
      </c>
      <c r="AQ80" s="69">
        <v>76299034</v>
      </c>
      <c r="AR80" s="69">
        <v>0</v>
      </c>
      <c r="AS80" s="69">
        <v>0</v>
      </c>
      <c r="AT80" s="69">
        <v>0</v>
      </c>
      <c r="AU80" s="69">
        <v>0</v>
      </c>
      <c r="AV80" s="69">
        <v>0</v>
      </c>
      <c r="AW80" s="69">
        <v>0</v>
      </c>
      <c r="AX80" s="69">
        <v>0</v>
      </c>
      <c r="AY80" s="69">
        <v>0</v>
      </c>
      <c r="AZ80" s="69">
        <v>0</v>
      </c>
      <c r="BA80" s="67"/>
      <c r="BB80" s="74"/>
      <c r="BC80" s="67"/>
      <c r="BD80" s="69">
        <v>0</v>
      </c>
    </row>
    <row r="81" spans="1:56" x14ac:dyDescent="0.25">
      <c r="A81" s="66">
        <v>900900754</v>
      </c>
      <c r="B81" s="67" t="s">
        <v>479</v>
      </c>
      <c r="C81" s="67"/>
      <c r="D81" s="67">
        <v>2024084</v>
      </c>
      <c r="E81" s="67" t="s">
        <v>372</v>
      </c>
      <c r="F81" s="67" t="s">
        <v>733</v>
      </c>
      <c r="G81" s="67" t="s">
        <v>734</v>
      </c>
      <c r="H81" s="68">
        <v>45170</v>
      </c>
      <c r="I81" s="68">
        <v>45231</v>
      </c>
      <c r="J81" s="69">
        <v>92441892</v>
      </c>
      <c r="K81" s="69">
        <v>92441892</v>
      </c>
      <c r="L81" s="70"/>
      <c r="M81" s="71"/>
      <c r="N81" s="67"/>
      <c r="O81" s="67"/>
      <c r="P81" s="67" t="s">
        <v>467</v>
      </c>
      <c r="Q81" s="67" t="s">
        <v>494</v>
      </c>
      <c r="R81" s="69">
        <v>0</v>
      </c>
      <c r="S81" s="72"/>
      <c r="T81" s="73"/>
      <c r="U81" s="67"/>
      <c r="V81" s="67"/>
      <c r="W81" s="67" t="s">
        <v>495</v>
      </c>
      <c r="X81" s="74">
        <v>45202</v>
      </c>
      <c r="Y81" s="74">
        <v>45575</v>
      </c>
      <c r="Z81" s="74"/>
      <c r="AA81" s="74">
        <v>45583</v>
      </c>
      <c r="AB81" s="69">
        <v>92441892</v>
      </c>
      <c r="AC81" s="69">
        <v>0</v>
      </c>
      <c r="AD81" s="69">
        <v>0</v>
      </c>
      <c r="AE81" s="69">
        <v>92441892</v>
      </c>
      <c r="AF81" s="67"/>
      <c r="AG81" s="67" t="s">
        <v>735</v>
      </c>
      <c r="AH81" s="69">
        <v>0</v>
      </c>
      <c r="AI81" s="72"/>
      <c r="AJ81" s="69">
        <v>92441892</v>
      </c>
      <c r="AK81" s="72" t="s">
        <v>455</v>
      </c>
      <c r="AL81" s="72" t="s">
        <v>735</v>
      </c>
      <c r="AM81" s="72" t="s">
        <v>498</v>
      </c>
      <c r="AN81" s="72" t="s">
        <v>499</v>
      </c>
      <c r="AO81" s="72" t="s">
        <v>500</v>
      </c>
      <c r="AP81" s="69">
        <v>0</v>
      </c>
      <c r="AQ81" s="69">
        <v>92441892</v>
      </c>
      <c r="AR81" s="69">
        <v>0</v>
      </c>
      <c r="AS81" s="69">
        <v>0</v>
      </c>
      <c r="AT81" s="69">
        <v>0</v>
      </c>
      <c r="AU81" s="69">
        <v>0</v>
      </c>
      <c r="AV81" s="69">
        <v>0</v>
      </c>
      <c r="AW81" s="69">
        <v>0</v>
      </c>
      <c r="AX81" s="69">
        <v>0</v>
      </c>
      <c r="AY81" s="69">
        <v>0</v>
      </c>
      <c r="AZ81" s="69">
        <v>0</v>
      </c>
      <c r="BA81" s="67"/>
      <c r="BB81" s="74"/>
      <c r="BC81" s="67"/>
      <c r="BD81" s="69">
        <v>0</v>
      </c>
    </row>
    <row r="82" spans="1:56" x14ac:dyDescent="0.25">
      <c r="A82" s="66">
        <v>900900754</v>
      </c>
      <c r="B82" s="67" t="s">
        <v>479</v>
      </c>
      <c r="C82" s="67"/>
      <c r="D82" s="67">
        <v>2029129</v>
      </c>
      <c r="E82" s="67" t="s">
        <v>374</v>
      </c>
      <c r="F82" s="67" t="s">
        <v>736</v>
      </c>
      <c r="G82" s="67" t="s">
        <v>737</v>
      </c>
      <c r="H82" s="68">
        <v>45376</v>
      </c>
      <c r="I82" s="68">
        <v>45478</v>
      </c>
      <c r="J82" s="69">
        <v>97745667</v>
      </c>
      <c r="K82" s="69">
        <v>97745667</v>
      </c>
      <c r="L82" s="70"/>
      <c r="M82" s="71"/>
      <c r="N82" s="67"/>
      <c r="O82" s="67"/>
      <c r="P82" s="67" t="s">
        <v>467</v>
      </c>
      <c r="Q82" s="67" t="s">
        <v>494</v>
      </c>
      <c r="R82" s="69">
        <v>0</v>
      </c>
      <c r="S82" s="72"/>
      <c r="T82" s="73"/>
      <c r="U82" s="67"/>
      <c r="V82" s="67"/>
      <c r="W82" s="67" t="s">
        <v>495</v>
      </c>
      <c r="X82" s="74">
        <v>45399</v>
      </c>
      <c r="Y82" s="74">
        <v>45478</v>
      </c>
      <c r="Z82" s="74"/>
      <c r="AA82" s="74">
        <v>45497</v>
      </c>
      <c r="AB82" s="69">
        <v>97745667</v>
      </c>
      <c r="AC82" s="69">
        <v>0</v>
      </c>
      <c r="AD82" s="69">
        <v>0</v>
      </c>
      <c r="AE82" s="69">
        <v>97745667</v>
      </c>
      <c r="AF82" s="67"/>
      <c r="AG82" s="67" t="s">
        <v>738</v>
      </c>
      <c r="AH82" s="69">
        <v>0</v>
      </c>
      <c r="AI82" s="72"/>
      <c r="AJ82" s="69">
        <v>97745667</v>
      </c>
      <c r="AK82" s="72" t="s">
        <v>455</v>
      </c>
      <c r="AL82" s="72" t="s">
        <v>738</v>
      </c>
      <c r="AM82" s="72" t="s">
        <v>498</v>
      </c>
      <c r="AN82" s="72" t="s">
        <v>528</v>
      </c>
      <c r="AO82" s="72" t="s">
        <v>529</v>
      </c>
      <c r="AP82" s="69">
        <v>0</v>
      </c>
      <c r="AQ82" s="69">
        <v>97745667</v>
      </c>
      <c r="AR82" s="69">
        <v>0</v>
      </c>
      <c r="AS82" s="69">
        <v>0</v>
      </c>
      <c r="AT82" s="69">
        <v>0</v>
      </c>
      <c r="AU82" s="69">
        <v>0</v>
      </c>
      <c r="AV82" s="69">
        <v>0</v>
      </c>
      <c r="AW82" s="69">
        <v>0</v>
      </c>
      <c r="AX82" s="69">
        <v>0</v>
      </c>
      <c r="AY82" s="69">
        <v>0</v>
      </c>
      <c r="AZ82" s="69">
        <v>0</v>
      </c>
      <c r="BA82" s="67"/>
      <c r="BB82" s="74"/>
      <c r="BC82" s="67"/>
      <c r="BD82" s="69">
        <v>0</v>
      </c>
    </row>
    <row r="83" spans="1:56" x14ac:dyDescent="0.25">
      <c r="A83" s="66">
        <v>900900754</v>
      </c>
      <c r="B83" s="67" t="s">
        <v>479</v>
      </c>
      <c r="C83" s="67"/>
      <c r="D83" s="67">
        <v>2029988</v>
      </c>
      <c r="E83" s="67" t="s">
        <v>376</v>
      </c>
      <c r="F83" s="67" t="s">
        <v>739</v>
      </c>
      <c r="G83" s="67" t="s">
        <v>740</v>
      </c>
      <c r="H83" s="68">
        <v>45434</v>
      </c>
      <c r="I83" s="68">
        <v>45475</v>
      </c>
      <c r="J83" s="69">
        <v>102613579</v>
      </c>
      <c r="K83" s="69">
        <v>102613579</v>
      </c>
      <c r="L83" s="70"/>
      <c r="M83" s="71"/>
      <c r="N83" s="67"/>
      <c r="O83" s="67"/>
      <c r="P83" s="67" t="s">
        <v>467</v>
      </c>
      <c r="Q83" s="67" t="s">
        <v>494</v>
      </c>
      <c r="R83" s="69">
        <v>0</v>
      </c>
      <c r="S83" s="72"/>
      <c r="T83" s="73"/>
      <c r="U83" s="67"/>
      <c r="V83" s="67"/>
      <c r="W83" s="67" t="s">
        <v>495</v>
      </c>
      <c r="X83" s="74">
        <v>45441</v>
      </c>
      <c r="Y83" s="74">
        <v>45475</v>
      </c>
      <c r="Z83" s="74"/>
      <c r="AA83" s="74">
        <v>45499</v>
      </c>
      <c r="AB83" s="69">
        <v>102613579</v>
      </c>
      <c r="AC83" s="69">
        <v>0</v>
      </c>
      <c r="AD83" s="69">
        <v>0</v>
      </c>
      <c r="AE83" s="69">
        <v>102613579</v>
      </c>
      <c r="AF83" s="67"/>
      <c r="AG83" s="67" t="s">
        <v>614</v>
      </c>
      <c r="AH83" s="69">
        <v>0</v>
      </c>
      <c r="AI83" s="72"/>
      <c r="AJ83" s="69">
        <v>102613579</v>
      </c>
      <c r="AK83" s="72" t="s">
        <v>455</v>
      </c>
      <c r="AL83" s="72" t="s">
        <v>614</v>
      </c>
      <c r="AM83" s="72" t="s">
        <v>498</v>
      </c>
      <c r="AN83" s="72" t="s">
        <v>528</v>
      </c>
      <c r="AO83" s="72" t="s">
        <v>529</v>
      </c>
      <c r="AP83" s="69">
        <v>0</v>
      </c>
      <c r="AQ83" s="69">
        <v>102613579</v>
      </c>
      <c r="AR83" s="69">
        <v>0</v>
      </c>
      <c r="AS83" s="69">
        <v>0</v>
      </c>
      <c r="AT83" s="69">
        <v>0</v>
      </c>
      <c r="AU83" s="69">
        <v>0</v>
      </c>
      <c r="AV83" s="69">
        <v>0</v>
      </c>
      <c r="AW83" s="69">
        <v>0</v>
      </c>
      <c r="AX83" s="69">
        <v>0</v>
      </c>
      <c r="AY83" s="69">
        <v>0</v>
      </c>
      <c r="AZ83" s="69">
        <v>0</v>
      </c>
      <c r="BA83" s="67"/>
      <c r="BB83" s="74"/>
      <c r="BC83" s="67"/>
      <c r="BD83" s="69">
        <v>0</v>
      </c>
    </row>
    <row r="84" spans="1:56" x14ac:dyDescent="0.25">
      <c r="A84" s="66">
        <v>900900754</v>
      </c>
      <c r="B84" s="67" t="s">
        <v>479</v>
      </c>
      <c r="C84" s="67"/>
      <c r="D84" s="67">
        <v>2012871</v>
      </c>
      <c r="E84" s="67" t="s">
        <v>378</v>
      </c>
      <c r="F84" s="67" t="s">
        <v>741</v>
      </c>
      <c r="G84" s="67" t="s">
        <v>742</v>
      </c>
      <c r="H84" s="68">
        <v>44782</v>
      </c>
      <c r="I84" s="68">
        <v>44817</v>
      </c>
      <c r="J84" s="69">
        <v>112183852</v>
      </c>
      <c r="K84" s="69">
        <v>112183852</v>
      </c>
      <c r="L84" s="70"/>
      <c r="M84" s="71"/>
      <c r="N84" s="67"/>
      <c r="O84" s="67"/>
      <c r="P84" s="67" t="s">
        <v>467</v>
      </c>
      <c r="Q84" s="67" t="s">
        <v>494</v>
      </c>
      <c r="R84" s="69">
        <v>0</v>
      </c>
      <c r="S84" s="72"/>
      <c r="T84" s="73"/>
      <c r="U84" s="67"/>
      <c r="V84" s="67"/>
      <c r="W84" s="67" t="s">
        <v>495</v>
      </c>
      <c r="X84" s="74">
        <v>44811</v>
      </c>
      <c r="Y84" s="74">
        <v>44817</v>
      </c>
      <c r="Z84" s="74">
        <v>44817</v>
      </c>
      <c r="AA84" s="74">
        <v>44830</v>
      </c>
      <c r="AB84" s="69">
        <v>112183852</v>
      </c>
      <c r="AC84" s="69">
        <v>0</v>
      </c>
      <c r="AD84" s="69">
        <v>0</v>
      </c>
      <c r="AE84" s="69">
        <v>112183852</v>
      </c>
      <c r="AF84" s="67"/>
      <c r="AG84" s="67" t="s">
        <v>743</v>
      </c>
      <c r="AH84" s="69">
        <v>0</v>
      </c>
      <c r="AI84" s="72"/>
      <c r="AJ84" s="69">
        <v>112183852</v>
      </c>
      <c r="AK84" s="72" t="s">
        <v>455</v>
      </c>
      <c r="AL84" s="72" t="s">
        <v>744</v>
      </c>
      <c r="AM84" s="72" t="s">
        <v>498</v>
      </c>
      <c r="AN84" s="72" t="s">
        <v>499</v>
      </c>
      <c r="AO84" s="72" t="s">
        <v>500</v>
      </c>
      <c r="AP84" s="69">
        <v>0</v>
      </c>
      <c r="AQ84" s="69">
        <v>112183852</v>
      </c>
      <c r="AR84" s="69">
        <v>0</v>
      </c>
      <c r="AS84" s="69">
        <v>0</v>
      </c>
      <c r="AT84" s="69">
        <v>0</v>
      </c>
      <c r="AU84" s="69">
        <v>0</v>
      </c>
      <c r="AV84" s="69">
        <v>0</v>
      </c>
      <c r="AW84" s="69">
        <v>0</v>
      </c>
      <c r="AX84" s="69">
        <v>0</v>
      </c>
      <c r="AY84" s="69">
        <v>0</v>
      </c>
      <c r="AZ84" s="69">
        <v>0</v>
      </c>
      <c r="BA84" s="67"/>
      <c r="BB84" s="74"/>
      <c r="BC84" s="67"/>
      <c r="BD84" s="69">
        <v>0</v>
      </c>
    </row>
    <row r="85" spans="1:56" x14ac:dyDescent="0.25">
      <c r="A85" s="66">
        <v>900900754</v>
      </c>
      <c r="B85" s="67" t="s">
        <v>479</v>
      </c>
      <c r="C85" s="67"/>
      <c r="D85" s="67">
        <v>2022621</v>
      </c>
      <c r="E85" s="67" t="s">
        <v>382</v>
      </c>
      <c r="F85" s="67" t="s">
        <v>745</v>
      </c>
      <c r="G85" s="67" t="s">
        <v>746</v>
      </c>
      <c r="H85" s="68">
        <v>45062</v>
      </c>
      <c r="I85" s="68">
        <v>45231</v>
      </c>
      <c r="J85" s="69">
        <v>145132321</v>
      </c>
      <c r="K85" s="69">
        <v>145132321</v>
      </c>
      <c r="L85" s="70"/>
      <c r="M85" s="71"/>
      <c r="N85" s="67"/>
      <c r="O85" s="67"/>
      <c r="P85" s="67" t="s">
        <v>467</v>
      </c>
      <c r="Q85" s="67" t="s">
        <v>494</v>
      </c>
      <c r="R85" s="69">
        <v>0</v>
      </c>
      <c r="S85" s="72"/>
      <c r="T85" s="73"/>
      <c r="U85" s="67"/>
      <c r="V85" s="67"/>
      <c r="W85" s="67" t="s">
        <v>495</v>
      </c>
      <c r="X85" s="74">
        <v>45146</v>
      </c>
      <c r="Y85" s="74">
        <v>45597</v>
      </c>
      <c r="Z85" s="74"/>
      <c r="AA85" s="74">
        <v>45614</v>
      </c>
      <c r="AB85" s="69">
        <v>145132321</v>
      </c>
      <c r="AC85" s="69">
        <v>0</v>
      </c>
      <c r="AD85" s="69">
        <v>0</v>
      </c>
      <c r="AE85" s="69">
        <v>145132321</v>
      </c>
      <c r="AF85" s="67"/>
      <c r="AG85" s="67" t="s">
        <v>747</v>
      </c>
      <c r="AH85" s="69">
        <v>0</v>
      </c>
      <c r="AI85" s="72"/>
      <c r="AJ85" s="69">
        <v>145132321</v>
      </c>
      <c r="AK85" s="72" t="s">
        <v>455</v>
      </c>
      <c r="AL85" s="72" t="s">
        <v>747</v>
      </c>
      <c r="AM85" s="72" t="s">
        <v>498</v>
      </c>
      <c r="AN85" s="72">
        <v>0</v>
      </c>
      <c r="AO85" s="72">
        <v>0</v>
      </c>
      <c r="AP85" s="69">
        <v>0</v>
      </c>
      <c r="AQ85" s="69">
        <v>145132321</v>
      </c>
      <c r="AR85" s="69">
        <v>0</v>
      </c>
      <c r="AS85" s="69">
        <v>0</v>
      </c>
      <c r="AT85" s="69">
        <v>0</v>
      </c>
      <c r="AU85" s="69">
        <v>0</v>
      </c>
      <c r="AV85" s="69">
        <v>0</v>
      </c>
      <c r="AW85" s="69">
        <v>0</v>
      </c>
      <c r="AX85" s="69">
        <v>0</v>
      </c>
      <c r="AY85" s="69">
        <v>0</v>
      </c>
      <c r="AZ85" s="69">
        <v>0</v>
      </c>
      <c r="BA85" s="67"/>
      <c r="BB85" s="74"/>
      <c r="BC85" s="67"/>
      <c r="BD85" s="69">
        <v>0</v>
      </c>
    </row>
    <row r="86" spans="1:56" x14ac:dyDescent="0.25">
      <c r="A86" s="66">
        <v>900900754</v>
      </c>
      <c r="B86" s="67" t="s">
        <v>479</v>
      </c>
      <c r="C86" s="67"/>
      <c r="D86" s="67">
        <v>2013632</v>
      </c>
      <c r="E86" s="67" t="s">
        <v>40</v>
      </c>
      <c r="F86" s="67" t="s">
        <v>748</v>
      </c>
      <c r="G86" s="67" t="s">
        <v>749</v>
      </c>
      <c r="H86" s="68">
        <v>44574</v>
      </c>
      <c r="I86" s="68">
        <v>44867</v>
      </c>
      <c r="J86" s="69">
        <v>80000</v>
      </c>
      <c r="K86" s="69">
        <v>80000</v>
      </c>
      <c r="L86" s="70"/>
      <c r="M86" s="71"/>
      <c r="N86" s="67"/>
      <c r="O86" s="67"/>
      <c r="P86" s="67" t="s">
        <v>467</v>
      </c>
      <c r="Q86" s="67" t="s">
        <v>494</v>
      </c>
      <c r="R86" s="69">
        <v>0</v>
      </c>
      <c r="S86" s="72"/>
      <c r="T86" s="73"/>
      <c r="U86" s="67"/>
      <c r="V86" s="67"/>
      <c r="W86" s="67" t="s">
        <v>495</v>
      </c>
      <c r="X86" s="74">
        <v>44852</v>
      </c>
      <c r="Y86" s="74">
        <v>45357</v>
      </c>
      <c r="Z86" s="74"/>
      <c r="AA86" s="74">
        <v>45372</v>
      </c>
      <c r="AB86" s="69">
        <v>80000</v>
      </c>
      <c r="AC86" s="69">
        <v>0</v>
      </c>
      <c r="AD86" s="69">
        <v>0</v>
      </c>
      <c r="AE86" s="69">
        <v>80000</v>
      </c>
      <c r="AF86" s="67"/>
      <c r="AG86" s="67" t="s">
        <v>750</v>
      </c>
      <c r="AH86" s="69">
        <v>0</v>
      </c>
      <c r="AI86" s="72"/>
      <c r="AJ86" s="69">
        <v>80000</v>
      </c>
      <c r="AK86" s="72" t="s">
        <v>455</v>
      </c>
      <c r="AL86" s="72" t="s">
        <v>750</v>
      </c>
      <c r="AM86" s="72" t="s">
        <v>751</v>
      </c>
      <c r="AN86" s="72" t="s">
        <v>528</v>
      </c>
      <c r="AO86" s="72" t="s">
        <v>529</v>
      </c>
      <c r="AP86" s="69">
        <v>0</v>
      </c>
      <c r="AQ86" s="69">
        <v>80000</v>
      </c>
      <c r="AR86" s="69">
        <v>0</v>
      </c>
      <c r="AS86" s="69">
        <v>0</v>
      </c>
      <c r="AT86" s="69">
        <v>0</v>
      </c>
      <c r="AU86" s="69">
        <v>0</v>
      </c>
      <c r="AV86" s="69">
        <v>0</v>
      </c>
      <c r="AW86" s="69">
        <v>0</v>
      </c>
      <c r="AX86" s="69">
        <v>0</v>
      </c>
      <c r="AY86" s="69">
        <v>0</v>
      </c>
      <c r="AZ86" s="69">
        <v>0</v>
      </c>
      <c r="BA86" s="67"/>
      <c r="BB86" s="74"/>
      <c r="BC86" s="67"/>
      <c r="BD86" s="69">
        <v>0</v>
      </c>
    </row>
    <row r="87" spans="1:56" x14ac:dyDescent="0.25">
      <c r="A87" s="66">
        <v>900900754</v>
      </c>
      <c r="B87" s="67" t="s">
        <v>479</v>
      </c>
      <c r="C87" s="67"/>
      <c r="D87" s="67">
        <v>2016575</v>
      </c>
      <c r="E87" s="67" t="s">
        <v>107</v>
      </c>
      <c r="F87" s="67" t="s">
        <v>752</v>
      </c>
      <c r="G87" s="67" t="s">
        <v>753</v>
      </c>
      <c r="H87" s="68">
        <v>44245</v>
      </c>
      <c r="I87" s="68">
        <v>44936</v>
      </c>
      <c r="J87" s="69">
        <v>394240</v>
      </c>
      <c r="K87" s="69">
        <v>394240</v>
      </c>
      <c r="L87" s="70"/>
      <c r="M87" s="71"/>
      <c r="N87" s="67"/>
      <c r="O87" s="67"/>
      <c r="P87" s="67" t="s">
        <v>467</v>
      </c>
      <c r="Q87" s="67" t="s">
        <v>494</v>
      </c>
      <c r="R87" s="69">
        <v>0</v>
      </c>
      <c r="S87" s="72"/>
      <c r="T87" s="73"/>
      <c r="U87" s="67"/>
      <c r="V87" s="67"/>
      <c r="W87" s="67" t="s">
        <v>495</v>
      </c>
      <c r="X87" s="74">
        <v>44930</v>
      </c>
      <c r="Y87" s="74">
        <v>45357</v>
      </c>
      <c r="Z87" s="74"/>
      <c r="AA87" s="74">
        <v>45362</v>
      </c>
      <c r="AB87" s="69">
        <v>394240</v>
      </c>
      <c r="AC87" s="69">
        <v>0</v>
      </c>
      <c r="AD87" s="69">
        <v>0</v>
      </c>
      <c r="AE87" s="69">
        <v>394240</v>
      </c>
      <c r="AF87" s="67"/>
      <c r="AG87" s="67" t="s">
        <v>754</v>
      </c>
      <c r="AH87" s="69">
        <v>0</v>
      </c>
      <c r="AI87" s="72"/>
      <c r="AJ87" s="69">
        <v>394240</v>
      </c>
      <c r="AK87" s="72" t="s">
        <v>455</v>
      </c>
      <c r="AL87" s="72" t="s">
        <v>754</v>
      </c>
      <c r="AM87" s="72" t="s">
        <v>751</v>
      </c>
      <c r="AN87" s="72" t="s">
        <v>528</v>
      </c>
      <c r="AO87" s="72" t="s">
        <v>529</v>
      </c>
      <c r="AP87" s="69">
        <v>0</v>
      </c>
      <c r="AQ87" s="69">
        <v>394240</v>
      </c>
      <c r="AR87" s="69">
        <v>0</v>
      </c>
      <c r="AS87" s="69">
        <v>0</v>
      </c>
      <c r="AT87" s="69">
        <v>0</v>
      </c>
      <c r="AU87" s="69">
        <v>0</v>
      </c>
      <c r="AV87" s="69">
        <v>0</v>
      </c>
      <c r="AW87" s="69">
        <v>0</v>
      </c>
      <c r="AX87" s="69">
        <v>0</v>
      </c>
      <c r="AY87" s="69">
        <v>0</v>
      </c>
      <c r="AZ87" s="69">
        <v>0</v>
      </c>
      <c r="BA87" s="67"/>
      <c r="BB87" s="74"/>
      <c r="BC87" s="67"/>
      <c r="BD87" s="69">
        <v>0</v>
      </c>
    </row>
    <row r="88" spans="1:56" x14ac:dyDescent="0.25">
      <c r="A88" s="66">
        <v>900900754</v>
      </c>
      <c r="B88" s="67" t="s">
        <v>479</v>
      </c>
      <c r="C88" s="67"/>
      <c r="D88" s="67">
        <v>2016969</v>
      </c>
      <c r="E88" s="67" t="s">
        <v>22</v>
      </c>
      <c r="F88" s="67" t="s">
        <v>755</v>
      </c>
      <c r="G88" s="67" t="s">
        <v>756</v>
      </c>
      <c r="H88" s="68">
        <v>44979</v>
      </c>
      <c r="I88" s="68">
        <v>44979</v>
      </c>
      <c r="J88" s="69">
        <v>51260</v>
      </c>
      <c r="K88" s="69">
        <v>51260</v>
      </c>
      <c r="L88" s="70"/>
      <c r="M88" s="71"/>
      <c r="N88" s="67"/>
      <c r="O88" s="67"/>
      <c r="P88" s="67" t="s">
        <v>467</v>
      </c>
      <c r="Q88" s="67" t="s">
        <v>494</v>
      </c>
      <c r="R88" s="69">
        <v>0</v>
      </c>
      <c r="S88" s="72"/>
      <c r="T88" s="73"/>
      <c r="U88" s="67"/>
      <c r="V88" s="67"/>
      <c r="W88" s="67" t="s">
        <v>495</v>
      </c>
      <c r="X88" s="74">
        <v>44939</v>
      </c>
      <c r="Y88" s="74">
        <v>44979</v>
      </c>
      <c r="Z88" s="74">
        <v>44979</v>
      </c>
      <c r="AA88" s="74">
        <v>44982</v>
      </c>
      <c r="AB88" s="69">
        <v>51260</v>
      </c>
      <c r="AC88" s="69">
        <v>0</v>
      </c>
      <c r="AD88" s="69">
        <v>0</v>
      </c>
      <c r="AE88" s="69">
        <v>51260</v>
      </c>
      <c r="AF88" s="67"/>
      <c r="AG88" s="67" t="s">
        <v>757</v>
      </c>
      <c r="AH88" s="69">
        <v>0</v>
      </c>
      <c r="AI88" s="72"/>
      <c r="AJ88" s="69">
        <v>51260</v>
      </c>
      <c r="AK88" s="72" t="s">
        <v>455</v>
      </c>
      <c r="AL88" s="72" t="s">
        <v>758</v>
      </c>
      <c r="AM88" s="72" t="s">
        <v>759</v>
      </c>
      <c r="AN88" s="72" t="s">
        <v>499</v>
      </c>
      <c r="AO88" s="72" t="s">
        <v>500</v>
      </c>
      <c r="AP88" s="69">
        <v>0</v>
      </c>
      <c r="AQ88" s="69">
        <v>51260</v>
      </c>
      <c r="AR88" s="69">
        <v>0</v>
      </c>
      <c r="AS88" s="69">
        <v>0</v>
      </c>
      <c r="AT88" s="69">
        <v>0</v>
      </c>
      <c r="AU88" s="69">
        <v>0</v>
      </c>
      <c r="AV88" s="69">
        <v>0</v>
      </c>
      <c r="AW88" s="69">
        <v>0</v>
      </c>
      <c r="AX88" s="69">
        <v>0</v>
      </c>
      <c r="AY88" s="69">
        <v>0</v>
      </c>
      <c r="AZ88" s="69">
        <v>0</v>
      </c>
      <c r="BA88" s="67"/>
      <c r="BB88" s="74"/>
      <c r="BC88" s="67"/>
      <c r="BD88" s="69">
        <v>0</v>
      </c>
    </row>
    <row r="89" spans="1:56" x14ac:dyDescent="0.25">
      <c r="A89" s="66">
        <v>900900754</v>
      </c>
      <c r="B89" s="67" t="s">
        <v>479</v>
      </c>
      <c r="C89" s="67"/>
      <c r="D89" s="67">
        <v>204355</v>
      </c>
      <c r="E89" s="67" t="s">
        <v>50</v>
      </c>
      <c r="F89" s="67" t="s">
        <v>760</v>
      </c>
      <c r="G89" s="67" t="s">
        <v>761</v>
      </c>
      <c r="H89" s="68">
        <v>44378</v>
      </c>
      <c r="I89" s="68">
        <v>44378</v>
      </c>
      <c r="J89" s="69">
        <v>80000</v>
      </c>
      <c r="K89" s="69">
        <v>80000</v>
      </c>
      <c r="L89" s="70"/>
      <c r="M89" s="71"/>
      <c r="N89" s="67"/>
      <c r="O89" s="67"/>
      <c r="P89" s="67" t="s">
        <v>467</v>
      </c>
      <c r="Q89" s="67" t="s">
        <v>494</v>
      </c>
      <c r="R89" s="69">
        <v>0</v>
      </c>
      <c r="S89" s="72"/>
      <c r="T89" s="73"/>
      <c r="U89" s="67"/>
      <c r="V89" s="67"/>
      <c r="W89" s="67" t="s">
        <v>495</v>
      </c>
      <c r="X89" s="74">
        <v>44380</v>
      </c>
      <c r="Y89" s="74">
        <v>44394</v>
      </c>
      <c r="Z89" s="74">
        <v>44394</v>
      </c>
      <c r="AA89" s="74">
        <v>44402</v>
      </c>
      <c r="AB89" s="69">
        <v>80000</v>
      </c>
      <c r="AC89" s="69">
        <v>0</v>
      </c>
      <c r="AD89" s="69">
        <v>0</v>
      </c>
      <c r="AE89" s="69">
        <v>80000</v>
      </c>
      <c r="AF89" s="67"/>
      <c r="AG89" s="67" t="s">
        <v>762</v>
      </c>
      <c r="AH89" s="69">
        <v>0</v>
      </c>
      <c r="AI89" s="72"/>
      <c r="AJ89" s="69">
        <v>80000</v>
      </c>
      <c r="AK89" s="72" t="s">
        <v>455</v>
      </c>
      <c r="AL89" s="72" t="s">
        <v>763</v>
      </c>
      <c r="AM89" s="72" t="s">
        <v>759</v>
      </c>
      <c r="AN89" s="72" t="s">
        <v>499</v>
      </c>
      <c r="AO89" s="72" t="s">
        <v>500</v>
      </c>
      <c r="AP89" s="69">
        <v>0</v>
      </c>
      <c r="AQ89" s="69">
        <v>80000</v>
      </c>
      <c r="AR89" s="69">
        <v>0</v>
      </c>
      <c r="AS89" s="69">
        <v>0</v>
      </c>
      <c r="AT89" s="69">
        <v>0</v>
      </c>
      <c r="AU89" s="69">
        <v>0</v>
      </c>
      <c r="AV89" s="69">
        <v>0</v>
      </c>
      <c r="AW89" s="69">
        <v>0</v>
      </c>
      <c r="AX89" s="69">
        <v>0</v>
      </c>
      <c r="AY89" s="69">
        <v>0</v>
      </c>
      <c r="AZ89" s="69">
        <v>0</v>
      </c>
      <c r="BA89" s="67"/>
      <c r="BB89" s="74"/>
      <c r="BC89" s="67"/>
      <c r="BD89" s="69">
        <v>0</v>
      </c>
    </row>
    <row r="90" spans="1:56" x14ac:dyDescent="0.25">
      <c r="A90" s="66">
        <v>900900754</v>
      </c>
      <c r="B90" s="67" t="s">
        <v>479</v>
      </c>
      <c r="C90" s="67"/>
      <c r="D90" s="67">
        <v>2012163</v>
      </c>
      <c r="E90" s="67" t="s">
        <v>56</v>
      </c>
      <c r="F90" s="67" t="s">
        <v>764</v>
      </c>
      <c r="G90" s="67" t="s">
        <v>765</v>
      </c>
      <c r="H90" s="68">
        <v>44646</v>
      </c>
      <c r="I90" s="68">
        <v>44789</v>
      </c>
      <c r="J90" s="69">
        <v>128000</v>
      </c>
      <c r="K90" s="69">
        <v>128000</v>
      </c>
      <c r="L90" s="70"/>
      <c r="M90" s="71"/>
      <c r="N90" s="67"/>
      <c r="O90" s="67"/>
      <c r="P90" s="67" t="s">
        <v>467</v>
      </c>
      <c r="Q90" s="67" t="s">
        <v>494</v>
      </c>
      <c r="R90" s="69">
        <v>0</v>
      </c>
      <c r="S90" s="72"/>
      <c r="T90" s="73"/>
      <c r="U90" s="67"/>
      <c r="V90" s="67"/>
      <c r="W90" s="67" t="s">
        <v>495</v>
      </c>
      <c r="X90" s="74">
        <v>44726</v>
      </c>
      <c r="Y90" s="74">
        <v>45357</v>
      </c>
      <c r="Z90" s="74"/>
      <c r="AA90" s="74">
        <v>45362</v>
      </c>
      <c r="AB90" s="69">
        <v>128000</v>
      </c>
      <c r="AC90" s="69">
        <v>0</v>
      </c>
      <c r="AD90" s="69">
        <v>0</v>
      </c>
      <c r="AE90" s="69">
        <v>128000</v>
      </c>
      <c r="AF90" s="67"/>
      <c r="AG90" s="67" t="s">
        <v>766</v>
      </c>
      <c r="AH90" s="69">
        <v>0</v>
      </c>
      <c r="AI90" s="72"/>
      <c r="AJ90" s="69">
        <v>128000</v>
      </c>
      <c r="AK90" s="72" t="s">
        <v>455</v>
      </c>
      <c r="AL90" s="72" t="s">
        <v>766</v>
      </c>
      <c r="AM90" s="72" t="s">
        <v>759</v>
      </c>
      <c r="AN90" s="72" t="s">
        <v>528</v>
      </c>
      <c r="AO90" s="72" t="s">
        <v>529</v>
      </c>
      <c r="AP90" s="69">
        <v>0</v>
      </c>
      <c r="AQ90" s="69">
        <v>128000</v>
      </c>
      <c r="AR90" s="69">
        <v>0</v>
      </c>
      <c r="AS90" s="69">
        <v>0</v>
      </c>
      <c r="AT90" s="69">
        <v>0</v>
      </c>
      <c r="AU90" s="69">
        <v>0</v>
      </c>
      <c r="AV90" s="69">
        <v>0</v>
      </c>
      <c r="AW90" s="69">
        <v>0</v>
      </c>
      <c r="AX90" s="69">
        <v>0</v>
      </c>
      <c r="AY90" s="69">
        <v>0</v>
      </c>
      <c r="AZ90" s="69">
        <v>0</v>
      </c>
      <c r="BA90" s="67"/>
      <c r="BB90" s="74"/>
      <c r="BC90" s="67"/>
      <c r="BD90" s="69">
        <v>0</v>
      </c>
    </row>
    <row r="91" spans="1:56" x14ac:dyDescent="0.25">
      <c r="A91" s="66">
        <v>900900754</v>
      </c>
      <c r="B91" s="67" t="s">
        <v>479</v>
      </c>
      <c r="C91" s="67"/>
      <c r="D91" s="67">
        <v>2016987</v>
      </c>
      <c r="E91" s="67" t="s">
        <v>63</v>
      </c>
      <c r="F91" s="67" t="s">
        <v>767</v>
      </c>
      <c r="G91" s="67" t="s">
        <v>768</v>
      </c>
      <c r="H91" s="68">
        <v>44979</v>
      </c>
      <c r="I91" s="68">
        <v>44979</v>
      </c>
      <c r="J91" s="69">
        <v>160000</v>
      </c>
      <c r="K91" s="69">
        <v>160000</v>
      </c>
      <c r="L91" s="70"/>
      <c r="M91" s="71"/>
      <c r="N91" s="67"/>
      <c r="O91" s="67"/>
      <c r="P91" s="67" t="s">
        <v>467</v>
      </c>
      <c r="Q91" s="67" t="s">
        <v>494</v>
      </c>
      <c r="R91" s="69">
        <v>0</v>
      </c>
      <c r="S91" s="72"/>
      <c r="T91" s="73"/>
      <c r="U91" s="67"/>
      <c r="V91" s="67"/>
      <c r="W91" s="67" t="s">
        <v>495</v>
      </c>
      <c r="X91" s="74">
        <v>44939</v>
      </c>
      <c r="Y91" s="74">
        <v>44979</v>
      </c>
      <c r="Z91" s="74">
        <v>44979</v>
      </c>
      <c r="AA91" s="74">
        <v>44982</v>
      </c>
      <c r="AB91" s="69">
        <v>160000</v>
      </c>
      <c r="AC91" s="69">
        <v>0</v>
      </c>
      <c r="AD91" s="69">
        <v>0</v>
      </c>
      <c r="AE91" s="69">
        <v>160000</v>
      </c>
      <c r="AF91" s="67"/>
      <c r="AG91" s="67" t="s">
        <v>769</v>
      </c>
      <c r="AH91" s="69">
        <v>0</v>
      </c>
      <c r="AI91" s="72"/>
      <c r="AJ91" s="69">
        <v>160000</v>
      </c>
      <c r="AK91" s="72" t="s">
        <v>455</v>
      </c>
      <c r="AL91" s="72" t="s">
        <v>770</v>
      </c>
      <c r="AM91" s="72" t="s">
        <v>759</v>
      </c>
      <c r="AN91" s="72" t="s">
        <v>499</v>
      </c>
      <c r="AO91" s="72" t="s">
        <v>500</v>
      </c>
      <c r="AP91" s="69">
        <v>0</v>
      </c>
      <c r="AQ91" s="69">
        <v>160000</v>
      </c>
      <c r="AR91" s="69">
        <v>0</v>
      </c>
      <c r="AS91" s="69">
        <v>0</v>
      </c>
      <c r="AT91" s="69">
        <v>0</v>
      </c>
      <c r="AU91" s="69">
        <v>0</v>
      </c>
      <c r="AV91" s="69">
        <v>0</v>
      </c>
      <c r="AW91" s="69">
        <v>0</v>
      </c>
      <c r="AX91" s="69">
        <v>0</v>
      </c>
      <c r="AY91" s="69">
        <v>0</v>
      </c>
      <c r="AZ91" s="69">
        <v>0</v>
      </c>
      <c r="BA91" s="67"/>
      <c r="BB91" s="74"/>
      <c r="BC91" s="67"/>
      <c r="BD91" s="69">
        <v>0</v>
      </c>
    </row>
    <row r="92" spans="1:56" x14ac:dyDescent="0.25">
      <c r="A92" s="66">
        <v>900900754</v>
      </c>
      <c r="B92" s="67" t="s">
        <v>479</v>
      </c>
      <c r="C92" s="67"/>
      <c r="D92" s="67">
        <v>2016990</v>
      </c>
      <c r="E92" s="67" t="s">
        <v>65</v>
      </c>
      <c r="F92" s="67" t="s">
        <v>771</v>
      </c>
      <c r="G92" s="67" t="s">
        <v>772</v>
      </c>
      <c r="H92" s="68">
        <v>44695</v>
      </c>
      <c r="I92" s="68">
        <v>44979</v>
      </c>
      <c r="J92" s="69">
        <v>160000</v>
      </c>
      <c r="K92" s="69">
        <v>160000</v>
      </c>
      <c r="L92" s="70"/>
      <c r="M92" s="71"/>
      <c r="N92" s="67"/>
      <c r="O92" s="67"/>
      <c r="P92" s="67" t="s">
        <v>467</v>
      </c>
      <c r="Q92" s="67" t="s">
        <v>494</v>
      </c>
      <c r="R92" s="69">
        <v>0</v>
      </c>
      <c r="S92" s="72"/>
      <c r="T92" s="73"/>
      <c r="U92" s="67"/>
      <c r="V92" s="67"/>
      <c r="W92" s="67" t="s">
        <v>495</v>
      </c>
      <c r="X92" s="74">
        <v>44939</v>
      </c>
      <c r="Y92" s="74">
        <v>44979</v>
      </c>
      <c r="Z92" s="74">
        <v>44979</v>
      </c>
      <c r="AA92" s="74">
        <v>44982</v>
      </c>
      <c r="AB92" s="69">
        <v>160000</v>
      </c>
      <c r="AC92" s="69">
        <v>0</v>
      </c>
      <c r="AD92" s="69">
        <v>0</v>
      </c>
      <c r="AE92" s="69">
        <v>160000</v>
      </c>
      <c r="AF92" s="67"/>
      <c r="AG92" s="67" t="s">
        <v>773</v>
      </c>
      <c r="AH92" s="69">
        <v>0</v>
      </c>
      <c r="AI92" s="72"/>
      <c r="AJ92" s="69">
        <v>160000</v>
      </c>
      <c r="AK92" s="72" t="s">
        <v>455</v>
      </c>
      <c r="AL92" s="72" t="s">
        <v>774</v>
      </c>
      <c r="AM92" s="72" t="s">
        <v>759</v>
      </c>
      <c r="AN92" s="72" t="s">
        <v>499</v>
      </c>
      <c r="AO92" s="72" t="s">
        <v>500</v>
      </c>
      <c r="AP92" s="69">
        <v>0</v>
      </c>
      <c r="AQ92" s="69">
        <v>160000</v>
      </c>
      <c r="AR92" s="69">
        <v>0</v>
      </c>
      <c r="AS92" s="69">
        <v>0</v>
      </c>
      <c r="AT92" s="69">
        <v>0</v>
      </c>
      <c r="AU92" s="69">
        <v>0</v>
      </c>
      <c r="AV92" s="69">
        <v>0</v>
      </c>
      <c r="AW92" s="69">
        <v>0</v>
      </c>
      <c r="AX92" s="69">
        <v>0</v>
      </c>
      <c r="AY92" s="69">
        <v>0</v>
      </c>
      <c r="AZ92" s="69">
        <v>0</v>
      </c>
      <c r="BA92" s="67"/>
      <c r="BB92" s="74"/>
      <c r="BC92" s="67"/>
      <c r="BD92" s="69">
        <v>0</v>
      </c>
    </row>
    <row r="93" spans="1:56" x14ac:dyDescent="0.25">
      <c r="A93" s="66">
        <v>900900754</v>
      </c>
      <c r="B93" s="67" t="s">
        <v>479</v>
      </c>
      <c r="C93" s="67"/>
      <c r="D93" s="67">
        <v>206946</v>
      </c>
      <c r="E93" s="67" t="s">
        <v>67</v>
      </c>
      <c r="F93" s="67" t="s">
        <v>775</v>
      </c>
      <c r="G93" s="67" t="s">
        <v>776</v>
      </c>
      <c r="H93" s="68">
        <v>44245</v>
      </c>
      <c r="I93" s="68">
        <v>44453</v>
      </c>
      <c r="J93" s="69">
        <v>160000</v>
      </c>
      <c r="K93" s="69">
        <v>160000</v>
      </c>
      <c r="L93" s="70"/>
      <c r="M93" s="71"/>
      <c r="N93" s="67"/>
      <c r="O93" s="67"/>
      <c r="P93" s="67" t="s">
        <v>467</v>
      </c>
      <c r="Q93" s="67" t="s">
        <v>494</v>
      </c>
      <c r="R93" s="69">
        <v>0</v>
      </c>
      <c r="S93" s="72"/>
      <c r="T93" s="73"/>
      <c r="U93" s="67"/>
      <c r="V93" s="67"/>
      <c r="W93" s="67" t="s">
        <v>495</v>
      </c>
      <c r="X93" s="74">
        <v>44442</v>
      </c>
      <c r="Y93" s="74">
        <v>44447</v>
      </c>
      <c r="Z93" s="74">
        <v>44447</v>
      </c>
      <c r="AA93" s="74">
        <v>44465</v>
      </c>
      <c r="AB93" s="69">
        <v>160000</v>
      </c>
      <c r="AC93" s="69">
        <v>0</v>
      </c>
      <c r="AD93" s="69">
        <v>0</v>
      </c>
      <c r="AE93" s="69">
        <v>160000</v>
      </c>
      <c r="AF93" s="67"/>
      <c r="AG93" s="67" t="s">
        <v>777</v>
      </c>
      <c r="AH93" s="69">
        <v>0</v>
      </c>
      <c r="AI93" s="72"/>
      <c r="AJ93" s="69">
        <v>160000</v>
      </c>
      <c r="AK93" s="72" t="s">
        <v>455</v>
      </c>
      <c r="AL93" s="72" t="s">
        <v>778</v>
      </c>
      <c r="AM93" s="72" t="s">
        <v>759</v>
      </c>
      <c r="AN93" s="72" t="s">
        <v>499</v>
      </c>
      <c r="AO93" s="72" t="s">
        <v>500</v>
      </c>
      <c r="AP93" s="69">
        <v>0</v>
      </c>
      <c r="AQ93" s="69">
        <v>160000</v>
      </c>
      <c r="AR93" s="69">
        <v>0</v>
      </c>
      <c r="AS93" s="69">
        <v>0</v>
      </c>
      <c r="AT93" s="69">
        <v>0</v>
      </c>
      <c r="AU93" s="69">
        <v>0</v>
      </c>
      <c r="AV93" s="69">
        <v>0</v>
      </c>
      <c r="AW93" s="69">
        <v>0</v>
      </c>
      <c r="AX93" s="69">
        <v>0</v>
      </c>
      <c r="AY93" s="69">
        <v>0</v>
      </c>
      <c r="AZ93" s="69">
        <v>0</v>
      </c>
      <c r="BA93" s="67"/>
      <c r="BB93" s="74"/>
      <c r="BC93" s="67"/>
      <c r="BD93" s="69">
        <v>0</v>
      </c>
    </row>
    <row r="94" spans="1:56" x14ac:dyDescent="0.25">
      <c r="A94" s="66">
        <v>900900754</v>
      </c>
      <c r="B94" s="67" t="s">
        <v>479</v>
      </c>
      <c r="C94" s="67"/>
      <c r="D94" s="67">
        <v>2013985</v>
      </c>
      <c r="E94" s="67" t="s">
        <v>81</v>
      </c>
      <c r="F94" s="67" t="s">
        <v>779</v>
      </c>
      <c r="G94" s="67" t="s">
        <v>780</v>
      </c>
      <c r="H94" s="68">
        <v>44456</v>
      </c>
      <c r="I94" s="68">
        <v>44867</v>
      </c>
      <c r="J94" s="69">
        <v>240000</v>
      </c>
      <c r="K94" s="69">
        <v>240000</v>
      </c>
      <c r="L94" s="70"/>
      <c r="M94" s="71"/>
      <c r="N94" s="67"/>
      <c r="O94" s="67"/>
      <c r="P94" s="67" t="s">
        <v>467</v>
      </c>
      <c r="Q94" s="67" t="s">
        <v>494</v>
      </c>
      <c r="R94" s="69">
        <v>0</v>
      </c>
      <c r="S94" s="72"/>
      <c r="T94" s="73"/>
      <c r="U94" s="67"/>
      <c r="V94" s="67"/>
      <c r="W94" s="67" t="s">
        <v>495</v>
      </c>
      <c r="X94" s="74">
        <v>44858</v>
      </c>
      <c r="Y94" s="74">
        <v>45414</v>
      </c>
      <c r="Z94" s="74"/>
      <c r="AA94" s="74">
        <v>45436</v>
      </c>
      <c r="AB94" s="69">
        <v>240000</v>
      </c>
      <c r="AC94" s="69">
        <v>0</v>
      </c>
      <c r="AD94" s="69">
        <v>0</v>
      </c>
      <c r="AE94" s="69">
        <v>240000</v>
      </c>
      <c r="AF94" s="67"/>
      <c r="AG94" s="67" t="s">
        <v>781</v>
      </c>
      <c r="AH94" s="69">
        <v>0</v>
      </c>
      <c r="AI94" s="72"/>
      <c r="AJ94" s="69">
        <v>240000</v>
      </c>
      <c r="AK94" s="72" t="s">
        <v>455</v>
      </c>
      <c r="AL94" s="72" t="s">
        <v>781</v>
      </c>
      <c r="AM94" s="72" t="s">
        <v>759</v>
      </c>
      <c r="AN94" s="72" t="s">
        <v>528</v>
      </c>
      <c r="AO94" s="72" t="s">
        <v>529</v>
      </c>
      <c r="AP94" s="69">
        <v>0</v>
      </c>
      <c r="AQ94" s="69">
        <v>240000</v>
      </c>
      <c r="AR94" s="69">
        <v>0</v>
      </c>
      <c r="AS94" s="69">
        <v>0</v>
      </c>
      <c r="AT94" s="69">
        <v>0</v>
      </c>
      <c r="AU94" s="69">
        <v>0</v>
      </c>
      <c r="AV94" s="69">
        <v>0</v>
      </c>
      <c r="AW94" s="69">
        <v>0</v>
      </c>
      <c r="AX94" s="69">
        <v>0</v>
      </c>
      <c r="AY94" s="69">
        <v>0</v>
      </c>
      <c r="AZ94" s="69">
        <v>0</v>
      </c>
      <c r="BA94" s="67"/>
      <c r="BB94" s="74"/>
      <c r="BC94" s="67"/>
      <c r="BD94" s="69">
        <v>0</v>
      </c>
    </row>
    <row r="95" spans="1:56" x14ac:dyDescent="0.25">
      <c r="A95" s="66">
        <v>900900754</v>
      </c>
      <c r="B95" s="67" t="s">
        <v>479</v>
      </c>
      <c r="C95" s="67"/>
      <c r="D95" s="67">
        <v>2016795</v>
      </c>
      <c r="E95" s="67" t="s">
        <v>89</v>
      </c>
      <c r="F95" s="67" t="s">
        <v>782</v>
      </c>
      <c r="G95" s="67" t="s">
        <v>783</v>
      </c>
      <c r="H95" s="68">
        <v>44665</v>
      </c>
      <c r="I95" s="68">
        <v>44939</v>
      </c>
      <c r="J95" s="69">
        <v>272000</v>
      </c>
      <c r="K95" s="69">
        <v>272000</v>
      </c>
      <c r="L95" s="70"/>
      <c r="M95" s="71"/>
      <c r="N95" s="67"/>
      <c r="O95" s="67"/>
      <c r="P95" s="67" t="s">
        <v>467</v>
      </c>
      <c r="Q95" s="67" t="s">
        <v>494</v>
      </c>
      <c r="R95" s="69">
        <v>0</v>
      </c>
      <c r="S95" s="72"/>
      <c r="T95" s="73"/>
      <c r="U95" s="67"/>
      <c r="V95" s="67"/>
      <c r="W95" s="67" t="s">
        <v>495</v>
      </c>
      <c r="X95" s="74">
        <v>44936</v>
      </c>
      <c r="Y95" s="74">
        <v>44939</v>
      </c>
      <c r="Z95" s="74">
        <v>44939</v>
      </c>
      <c r="AA95" s="74">
        <v>44950</v>
      </c>
      <c r="AB95" s="69">
        <v>272000</v>
      </c>
      <c r="AC95" s="69">
        <v>0</v>
      </c>
      <c r="AD95" s="69">
        <v>0</v>
      </c>
      <c r="AE95" s="69">
        <v>272000</v>
      </c>
      <c r="AF95" s="67"/>
      <c r="AG95" s="67" t="s">
        <v>784</v>
      </c>
      <c r="AH95" s="69">
        <v>0</v>
      </c>
      <c r="AI95" s="72"/>
      <c r="AJ95" s="69">
        <v>272000</v>
      </c>
      <c r="AK95" s="72" t="s">
        <v>455</v>
      </c>
      <c r="AL95" s="72" t="s">
        <v>785</v>
      </c>
      <c r="AM95" s="72" t="s">
        <v>759</v>
      </c>
      <c r="AN95" s="72" t="s">
        <v>499</v>
      </c>
      <c r="AO95" s="72" t="s">
        <v>500</v>
      </c>
      <c r="AP95" s="69">
        <v>0</v>
      </c>
      <c r="AQ95" s="69">
        <v>272000</v>
      </c>
      <c r="AR95" s="69">
        <v>0</v>
      </c>
      <c r="AS95" s="69">
        <v>0</v>
      </c>
      <c r="AT95" s="69">
        <v>0</v>
      </c>
      <c r="AU95" s="69">
        <v>0</v>
      </c>
      <c r="AV95" s="69">
        <v>0</v>
      </c>
      <c r="AW95" s="69">
        <v>0</v>
      </c>
      <c r="AX95" s="69">
        <v>0</v>
      </c>
      <c r="AY95" s="69">
        <v>0</v>
      </c>
      <c r="AZ95" s="69">
        <v>0</v>
      </c>
      <c r="BA95" s="67"/>
      <c r="BB95" s="74"/>
      <c r="BC95" s="67"/>
      <c r="BD95" s="69">
        <v>0</v>
      </c>
    </row>
    <row r="96" spans="1:56" x14ac:dyDescent="0.25">
      <c r="A96" s="66">
        <v>900900754</v>
      </c>
      <c r="B96" s="67" t="s">
        <v>479</v>
      </c>
      <c r="C96" s="67"/>
      <c r="D96" s="67">
        <v>2016792</v>
      </c>
      <c r="E96" s="67" t="s">
        <v>103</v>
      </c>
      <c r="F96" s="67" t="s">
        <v>786</v>
      </c>
      <c r="G96" s="67" t="s">
        <v>787</v>
      </c>
      <c r="H96" s="68">
        <v>44782</v>
      </c>
      <c r="I96" s="68">
        <v>44939</v>
      </c>
      <c r="J96" s="69">
        <v>350000</v>
      </c>
      <c r="K96" s="69">
        <v>350000</v>
      </c>
      <c r="L96" s="70"/>
      <c r="M96" s="71"/>
      <c r="N96" s="67"/>
      <c r="O96" s="67"/>
      <c r="P96" s="67" t="s">
        <v>467</v>
      </c>
      <c r="Q96" s="67" t="s">
        <v>494</v>
      </c>
      <c r="R96" s="69">
        <v>0</v>
      </c>
      <c r="S96" s="72"/>
      <c r="T96" s="73"/>
      <c r="U96" s="67"/>
      <c r="V96" s="67"/>
      <c r="W96" s="67" t="s">
        <v>495</v>
      </c>
      <c r="X96" s="74">
        <v>44936</v>
      </c>
      <c r="Y96" s="74">
        <v>44939</v>
      </c>
      <c r="Z96" s="74">
        <v>44939</v>
      </c>
      <c r="AA96" s="74">
        <v>44950</v>
      </c>
      <c r="AB96" s="69">
        <v>350000</v>
      </c>
      <c r="AC96" s="69">
        <v>0</v>
      </c>
      <c r="AD96" s="69">
        <v>0</v>
      </c>
      <c r="AE96" s="69">
        <v>350000</v>
      </c>
      <c r="AF96" s="67"/>
      <c r="AG96" s="67" t="s">
        <v>788</v>
      </c>
      <c r="AH96" s="69">
        <v>0</v>
      </c>
      <c r="AI96" s="72"/>
      <c r="AJ96" s="69">
        <v>350000</v>
      </c>
      <c r="AK96" s="72" t="s">
        <v>455</v>
      </c>
      <c r="AL96" s="72" t="s">
        <v>789</v>
      </c>
      <c r="AM96" s="72" t="s">
        <v>759</v>
      </c>
      <c r="AN96" s="72" t="s">
        <v>499</v>
      </c>
      <c r="AO96" s="72" t="s">
        <v>500</v>
      </c>
      <c r="AP96" s="69">
        <v>0</v>
      </c>
      <c r="AQ96" s="69">
        <v>350000</v>
      </c>
      <c r="AR96" s="69">
        <v>0</v>
      </c>
      <c r="AS96" s="69">
        <v>0</v>
      </c>
      <c r="AT96" s="69">
        <v>0</v>
      </c>
      <c r="AU96" s="69">
        <v>0</v>
      </c>
      <c r="AV96" s="69">
        <v>0</v>
      </c>
      <c r="AW96" s="69">
        <v>0</v>
      </c>
      <c r="AX96" s="69">
        <v>0</v>
      </c>
      <c r="AY96" s="69">
        <v>0</v>
      </c>
      <c r="AZ96" s="69">
        <v>0</v>
      </c>
      <c r="BA96" s="67"/>
      <c r="BB96" s="74"/>
      <c r="BC96" s="67"/>
      <c r="BD96" s="69">
        <v>0</v>
      </c>
    </row>
    <row r="97" spans="1:56" x14ac:dyDescent="0.25">
      <c r="A97" s="66">
        <v>900900754</v>
      </c>
      <c r="B97" s="67" t="s">
        <v>479</v>
      </c>
      <c r="C97" s="67"/>
      <c r="D97" s="67">
        <v>2016793</v>
      </c>
      <c r="E97" s="67" t="s">
        <v>117</v>
      </c>
      <c r="F97" s="67" t="s">
        <v>790</v>
      </c>
      <c r="G97" s="67" t="s">
        <v>791</v>
      </c>
      <c r="H97" s="68">
        <v>44839</v>
      </c>
      <c r="I97" s="68">
        <v>44939</v>
      </c>
      <c r="J97" s="69">
        <v>560000</v>
      </c>
      <c r="K97" s="69">
        <v>560000</v>
      </c>
      <c r="L97" s="70"/>
      <c r="M97" s="71"/>
      <c r="N97" s="67"/>
      <c r="O97" s="67"/>
      <c r="P97" s="67" t="s">
        <v>467</v>
      </c>
      <c r="Q97" s="67" t="s">
        <v>494</v>
      </c>
      <c r="R97" s="69">
        <v>0</v>
      </c>
      <c r="S97" s="72"/>
      <c r="T97" s="73"/>
      <c r="U97" s="67"/>
      <c r="V97" s="67"/>
      <c r="W97" s="67" t="s">
        <v>495</v>
      </c>
      <c r="X97" s="74">
        <v>44936</v>
      </c>
      <c r="Y97" s="74">
        <v>44939</v>
      </c>
      <c r="Z97" s="74">
        <v>44939</v>
      </c>
      <c r="AA97" s="74">
        <v>44950</v>
      </c>
      <c r="AB97" s="69">
        <v>560000</v>
      </c>
      <c r="AC97" s="69">
        <v>0</v>
      </c>
      <c r="AD97" s="69">
        <v>0</v>
      </c>
      <c r="AE97" s="69">
        <v>560000</v>
      </c>
      <c r="AF97" s="67"/>
      <c r="AG97" s="67" t="s">
        <v>792</v>
      </c>
      <c r="AH97" s="69">
        <v>0</v>
      </c>
      <c r="AI97" s="72"/>
      <c r="AJ97" s="69">
        <v>560000</v>
      </c>
      <c r="AK97" s="72" t="s">
        <v>455</v>
      </c>
      <c r="AL97" s="72" t="s">
        <v>793</v>
      </c>
      <c r="AM97" s="72" t="s">
        <v>759</v>
      </c>
      <c r="AN97" s="72" t="s">
        <v>499</v>
      </c>
      <c r="AO97" s="72" t="s">
        <v>500</v>
      </c>
      <c r="AP97" s="69">
        <v>0</v>
      </c>
      <c r="AQ97" s="69">
        <v>560000</v>
      </c>
      <c r="AR97" s="69">
        <v>0</v>
      </c>
      <c r="AS97" s="69">
        <v>0</v>
      </c>
      <c r="AT97" s="69">
        <v>0</v>
      </c>
      <c r="AU97" s="69">
        <v>0</v>
      </c>
      <c r="AV97" s="69">
        <v>0</v>
      </c>
      <c r="AW97" s="69">
        <v>0</v>
      </c>
      <c r="AX97" s="69">
        <v>0</v>
      </c>
      <c r="AY97" s="69">
        <v>0</v>
      </c>
      <c r="AZ97" s="69">
        <v>0</v>
      </c>
      <c r="BA97" s="67"/>
      <c r="BB97" s="74"/>
      <c r="BC97" s="67"/>
      <c r="BD97" s="69">
        <v>0</v>
      </c>
    </row>
    <row r="98" spans="1:56" x14ac:dyDescent="0.25">
      <c r="A98" s="66">
        <v>900900754</v>
      </c>
      <c r="B98" s="67" t="s">
        <v>479</v>
      </c>
      <c r="C98" s="67"/>
      <c r="D98" s="67">
        <v>2016777</v>
      </c>
      <c r="E98" s="67" t="s">
        <v>123</v>
      </c>
      <c r="F98" s="67" t="s">
        <v>794</v>
      </c>
      <c r="G98" s="67" t="s">
        <v>795</v>
      </c>
      <c r="H98" s="68">
        <v>44734</v>
      </c>
      <c r="I98" s="68">
        <v>44939</v>
      </c>
      <c r="J98" s="69">
        <v>666380</v>
      </c>
      <c r="K98" s="69">
        <v>666380</v>
      </c>
      <c r="L98" s="70"/>
      <c r="M98" s="71"/>
      <c r="N98" s="67"/>
      <c r="O98" s="67"/>
      <c r="P98" s="67" t="s">
        <v>467</v>
      </c>
      <c r="Q98" s="67" t="s">
        <v>494</v>
      </c>
      <c r="R98" s="69">
        <v>0</v>
      </c>
      <c r="S98" s="72"/>
      <c r="T98" s="73"/>
      <c r="U98" s="67"/>
      <c r="V98" s="67"/>
      <c r="W98" s="67" t="s">
        <v>495</v>
      </c>
      <c r="X98" s="74">
        <v>44936</v>
      </c>
      <c r="Y98" s="74">
        <v>44939</v>
      </c>
      <c r="Z98" s="74">
        <v>44939</v>
      </c>
      <c r="AA98" s="74">
        <v>44951</v>
      </c>
      <c r="AB98" s="69">
        <v>666380</v>
      </c>
      <c r="AC98" s="69">
        <v>0</v>
      </c>
      <c r="AD98" s="69">
        <v>0</v>
      </c>
      <c r="AE98" s="69">
        <v>666380</v>
      </c>
      <c r="AF98" s="67"/>
      <c r="AG98" s="67" t="s">
        <v>796</v>
      </c>
      <c r="AH98" s="69">
        <v>0</v>
      </c>
      <c r="AI98" s="72"/>
      <c r="AJ98" s="69">
        <v>666380</v>
      </c>
      <c r="AK98" s="72" t="s">
        <v>455</v>
      </c>
      <c r="AL98" s="72" t="s">
        <v>797</v>
      </c>
      <c r="AM98" s="72" t="s">
        <v>759</v>
      </c>
      <c r="AN98" s="72" t="s">
        <v>499</v>
      </c>
      <c r="AO98" s="72" t="s">
        <v>500</v>
      </c>
      <c r="AP98" s="69">
        <v>0</v>
      </c>
      <c r="AQ98" s="69">
        <v>666380</v>
      </c>
      <c r="AR98" s="69">
        <v>0</v>
      </c>
      <c r="AS98" s="69">
        <v>0</v>
      </c>
      <c r="AT98" s="69">
        <v>0</v>
      </c>
      <c r="AU98" s="69">
        <v>0</v>
      </c>
      <c r="AV98" s="69">
        <v>0</v>
      </c>
      <c r="AW98" s="69">
        <v>0</v>
      </c>
      <c r="AX98" s="69">
        <v>0</v>
      </c>
      <c r="AY98" s="69">
        <v>0</v>
      </c>
      <c r="AZ98" s="69">
        <v>0</v>
      </c>
      <c r="BA98" s="67"/>
      <c r="BB98" s="74"/>
      <c r="BC98" s="67"/>
      <c r="BD98" s="69">
        <v>0</v>
      </c>
    </row>
    <row r="99" spans="1:56" x14ac:dyDescent="0.25">
      <c r="A99" s="66">
        <v>900900754</v>
      </c>
      <c r="B99" s="67" t="s">
        <v>479</v>
      </c>
      <c r="C99" s="67"/>
      <c r="D99" s="67">
        <v>2016510</v>
      </c>
      <c r="E99" s="67" t="s">
        <v>157</v>
      </c>
      <c r="F99" s="67" t="s">
        <v>798</v>
      </c>
      <c r="G99" s="67" t="s">
        <v>799</v>
      </c>
      <c r="H99" s="68">
        <v>44782</v>
      </c>
      <c r="I99" s="68">
        <v>44930</v>
      </c>
      <c r="J99" s="69">
        <v>1575000</v>
      </c>
      <c r="K99" s="69">
        <v>1575000</v>
      </c>
      <c r="L99" s="70"/>
      <c r="M99" s="71"/>
      <c r="N99" s="67"/>
      <c r="O99" s="67"/>
      <c r="P99" s="67" t="s">
        <v>467</v>
      </c>
      <c r="Q99" s="67" t="s">
        <v>494</v>
      </c>
      <c r="R99" s="69">
        <v>0</v>
      </c>
      <c r="S99" s="72"/>
      <c r="T99" s="73"/>
      <c r="U99" s="67"/>
      <c r="V99" s="67"/>
      <c r="W99" s="67" t="s">
        <v>495</v>
      </c>
      <c r="X99" s="74">
        <v>44929</v>
      </c>
      <c r="Y99" s="74">
        <v>44930</v>
      </c>
      <c r="Z99" s="74">
        <v>44930</v>
      </c>
      <c r="AA99" s="74">
        <v>44931</v>
      </c>
      <c r="AB99" s="69">
        <v>1575000</v>
      </c>
      <c r="AC99" s="69">
        <v>0</v>
      </c>
      <c r="AD99" s="69">
        <v>0</v>
      </c>
      <c r="AE99" s="69">
        <v>1575000</v>
      </c>
      <c r="AF99" s="67"/>
      <c r="AG99" s="67" t="s">
        <v>800</v>
      </c>
      <c r="AH99" s="69">
        <v>0</v>
      </c>
      <c r="AI99" s="72"/>
      <c r="AJ99" s="69">
        <v>1575000</v>
      </c>
      <c r="AK99" s="72" t="s">
        <v>455</v>
      </c>
      <c r="AL99" s="72" t="s">
        <v>801</v>
      </c>
      <c r="AM99" s="72" t="s">
        <v>759</v>
      </c>
      <c r="AN99" s="72" t="s">
        <v>499</v>
      </c>
      <c r="AO99" s="72" t="s">
        <v>500</v>
      </c>
      <c r="AP99" s="69">
        <v>0</v>
      </c>
      <c r="AQ99" s="69">
        <v>1575000</v>
      </c>
      <c r="AR99" s="69">
        <v>0</v>
      </c>
      <c r="AS99" s="69">
        <v>0</v>
      </c>
      <c r="AT99" s="69">
        <v>0</v>
      </c>
      <c r="AU99" s="69">
        <v>0</v>
      </c>
      <c r="AV99" s="69">
        <v>0</v>
      </c>
      <c r="AW99" s="69">
        <v>0</v>
      </c>
      <c r="AX99" s="69">
        <v>0</v>
      </c>
      <c r="AY99" s="69">
        <v>0</v>
      </c>
      <c r="AZ99" s="69">
        <v>0</v>
      </c>
      <c r="BA99" s="67"/>
      <c r="BB99" s="74"/>
      <c r="BC99" s="67"/>
      <c r="BD99" s="69">
        <v>0</v>
      </c>
    </row>
    <row r="100" spans="1:56" x14ac:dyDescent="0.25">
      <c r="A100" s="66">
        <v>900900754</v>
      </c>
      <c r="B100" s="67" t="s">
        <v>479</v>
      </c>
      <c r="C100" s="67"/>
      <c r="D100" s="67">
        <v>205714</v>
      </c>
      <c r="E100" s="67" t="s">
        <v>281</v>
      </c>
      <c r="F100" s="67" t="s">
        <v>802</v>
      </c>
      <c r="G100" s="67" t="s">
        <v>803</v>
      </c>
      <c r="H100" s="68">
        <v>44340</v>
      </c>
      <c r="I100" s="68">
        <v>44378</v>
      </c>
      <c r="J100" s="69">
        <v>13046454</v>
      </c>
      <c r="K100" s="69">
        <v>13046454</v>
      </c>
      <c r="L100" s="70"/>
      <c r="M100" s="71"/>
      <c r="N100" s="67"/>
      <c r="O100" s="67"/>
      <c r="P100" s="67" t="s">
        <v>467</v>
      </c>
      <c r="Q100" s="67" t="s">
        <v>494</v>
      </c>
      <c r="R100" s="69">
        <v>0</v>
      </c>
      <c r="S100" s="72"/>
      <c r="T100" s="73"/>
      <c r="U100" s="67"/>
      <c r="V100" s="67"/>
      <c r="W100" s="67" t="s">
        <v>495</v>
      </c>
      <c r="X100" s="74">
        <v>44364</v>
      </c>
      <c r="Y100" s="74">
        <v>44435</v>
      </c>
      <c r="Z100" s="74">
        <v>44435</v>
      </c>
      <c r="AA100" s="74">
        <v>44437</v>
      </c>
      <c r="AB100" s="69">
        <v>13046454</v>
      </c>
      <c r="AC100" s="69">
        <v>0</v>
      </c>
      <c r="AD100" s="69">
        <v>0</v>
      </c>
      <c r="AE100" s="69">
        <v>13046454</v>
      </c>
      <c r="AF100" s="67"/>
      <c r="AG100" s="67" t="s">
        <v>804</v>
      </c>
      <c r="AH100" s="69">
        <v>0</v>
      </c>
      <c r="AI100" s="72"/>
      <c r="AJ100" s="69">
        <v>13046454</v>
      </c>
      <c r="AK100" s="72" t="s">
        <v>455</v>
      </c>
      <c r="AL100" s="72" t="s">
        <v>805</v>
      </c>
      <c r="AM100" s="72" t="s">
        <v>806</v>
      </c>
      <c r="AN100" s="72" t="s">
        <v>499</v>
      </c>
      <c r="AO100" s="72" t="s">
        <v>500</v>
      </c>
      <c r="AP100" s="69">
        <v>0</v>
      </c>
      <c r="AQ100" s="69">
        <v>13046454</v>
      </c>
      <c r="AR100" s="69">
        <v>0</v>
      </c>
      <c r="AS100" s="69">
        <v>0</v>
      </c>
      <c r="AT100" s="69">
        <v>0</v>
      </c>
      <c r="AU100" s="69">
        <v>0</v>
      </c>
      <c r="AV100" s="69">
        <v>0</v>
      </c>
      <c r="AW100" s="69">
        <v>0</v>
      </c>
      <c r="AX100" s="69">
        <v>0</v>
      </c>
      <c r="AY100" s="69">
        <v>0</v>
      </c>
      <c r="AZ100" s="69">
        <v>0</v>
      </c>
      <c r="BA100" s="67"/>
      <c r="BB100" s="74"/>
      <c r="BC100" s="67"/>
      <c r="BD100" s="69">
        <v>0</v>
      </c>
    </row>
    <row r="101" spans="1:56" x14ac:dyDescent="0.25">
      <c r="A101" s="66">
        <v>900900754</v>
      </c>
      <c r="B101" s="67" t="s">
        <v>479</v>
      </c>
      <c r="C101" s="67"/>
      <c r="D101" s="67">
        <v>206650</v>
      </c>
      <c r="E101" s="67" t="s">
        <v>17</v>
      </c>
      <c r="F101" s="67" t="s">
        <v>807</v>
      </c>
      <c r="G101" s="67" t="s">
        <v>808</v>
      </c>
      <c r="H101" s="68">
        <v>43945</v>
      </c>
      <c r="I101" s="68">
        <v>44440</v>
      </c>
      <c r="J101" s="69">
        <v>18867</v>
      </c>
      <c r="K101" s="69">
        <v>18867</v>
      </c>
      <c r="L101" s="70"/>
      <c r="M101" s="71"/>
      <c r="N101" s="67"/>
      <c r="O101" s="67"/>
      <c r="P101" s="67" t="s">
        <v>467</v>
      </c>
      <c r="Q101" s="67" t="s">
        <v>494</v>
      </c>
      <c r="R101" s="69">
        <v>0</v>
      </c>
      <c r="S101" s="72"/>
      <c r="T101" s="73"/>
      <c r="U101" s="67"/>
      <c r="V101" s="67"/>
      <c r="W101" s="67" t="s">
        <v>495</v>
      </c>
      <c r="X101" s="74">
        <v>44431</v>
      </c>
      <c r="Y101" s="74">
        <v>44460</v>
      </c>
      <c r="Z101" s="74">
        <v>44460</v>
      </c>
      <c r="AA101" s="74">
        <v>44462</v>
      </c>
      <c r="AB101" s="69">
        <v>18867</v>
      </c>
      <c r="AC101" s="69">
        <v>0</v>
      </c>
      <c r="AD101" s="69">
        <v>0</v>
      </c>
      <c r="AE101" s="69">
        <v>18867</v>
      </c>
      <c r="AF101" s="67"/>
      <c r="AG101" s="67" t="s">
        <v>809</v>
      </c>
      <c r="AH101" s="69">
        <v>0</v>
      </c>
      <c r="AI101" s="72"/>
      <c r="AJ101" s="69">
        <v>18867</v>
      </c>
      <c r="AK101" s="72" t="s">
        <v>455</v>
      </c>
      <c r="AL101" s="72" t="s">
        <v>810</v>
      </c>
      <c r="AM101" s="72" t="s">
        <v>811</v>
      </c>
      <c r="AN101" s="72" t="s">
        <v>499</v>
      </c>
      <c r="AO101" s="72" t="s">
        <v>500</v>
      </c>
      <c r="AP101" s="69">
        <v>0</v>
      </c>
      <c r="AQ101" s="69">
        <v>18867</v>
      </c>
      <c r="AR101" s="69">
        <v>0</v>
      </c>
      <c r="AS101" s="69">
        <v>0</v>
      </c>
      <c r="AT101" s="69">
        <v>0</v>
      </c>
      <c r="AU101" s="69">
        <v>0</v>
      </c>
      <c r="AV101" s="69">
        <v>0</v>
      </c>
      <c r="AW101" s="69">
        <v>0</v>
      </c>
      <c r="AX101" s="69">
        <v>0</v>
      </c>
      <c r="AY101" s="69">
        <v>0</v>
      </c>
      <c r="AZ101" s="69">
        <v>0</v>
      </c>
      <c r="BA101" s="67"/>
      <c r="BB101" s="74"/>
      <c r="BC101" s="67"/>
      <c r="BD101" s="69">
        <v>0</v>
      </c>
    </row>
    <row r="102" spans="1:56" x14ac:dyDescent="0.25">
      <c r="A102" s="66">
        <v>900900754</v>
      </c>
      <c r="B102" s="67" t="s">
        <v>479</v>
      </c>
      <c r="C102" s="67"/>
      <c r="D102" s="67">
        <v>204033</v>
      </c>
      <c r="E102" s="67" t="s">
        <v>36</v>
      </c>
      <c r="F102" s="67" t="s">
        <v>812</v>
      </c>
      <c r="G102" s="67" t="s">
        <v>813</v>
      </c>
      <c r="H102" s="68">
        <v>44274</v>
      </c>
      <c r="I102" s="68">
        <v>44274</v>
      </c>
      <c r="J102" s="69">
        <v>72876</v>
      </c>
      <c r="K102" s="69">
        <v>72876</v>
      </c>
      <c r="L102" s="70"/>
      <c r="M102" s="71"/>
      <c r="N102" s="67"/>
      <c r="O102" s="67"/>
      <c r="P102" s="67" t="s">
        <v>467</v>
      </c>
      <c r="Q102" s="67" t="s">
        <v>494</v>
      </c>
      <c r="R102" s="69">
        <v>0</v>
      </c>
      <c r="S102" s="72"/>
      <c r="T102" s="73"/>
      <c r="U102" s="67"/>
      <c r="V102" s="67"/>
      <c r="W102" s="67" t="s">
        <v>495</v>
      </c>
      <c r="X102" s="74">
        <v>44260</v>
      </c>
      <c r="Y102" s="74">
        <v>44274</v>
      </c>
      <c r="Z102" s="74">
        <v>44274</v>
      </c>
      <c r="AA102" s="74">
        <v>44281</v>
      </c>
      <c r="AB102" s="69">
        <v>72876</v>
      </c>
      <c r="AC102" s="69">
        <v>0</v>
      </c>
      <c r="AD102" s="69">
        <v>0</v>
      </c>
      <c r="AE102" s="69">
        <v>72876</v>
      </c>
      <c r="AF102" s="67"/>
      <c r="AG102" s="67" t="s">
        <v>814</v>
      </c>
      <c r="AH102" s="69">
        <v>0</v>
      </c>
      <c r="AI102" s="72"/>
      <c r="AJ102" s="69">
        <v>72876</v>
      </c>
      <c r="AK102" s="72" t="s">
        <v>455</v>
      </c>
      <c r="AL102" s="72" t="s">
        <v>815</v>
      </c>
      <c r="AM102" s="72" t="s">
        <v>811</v>
      </c>
      <c r="AN102" s="72" t="s">
        <v>499</v>
      </c>
      <c r="AO102" s="72" t="s">
        <v>500</v>
      </c>
      <c r="AP102" s="69">
        <v>0</v>
      </c>
      <c r="AQ102" s="69">
        <v>72876</v>
      </c>
      <c r="AR102" s="69">
        <v>0</v>
      </c>
      <c r="AS102" s="69">
        <v>0</v>
      </c>
      <c r="AT102" s="69">
        <v>0</v>
      </c>
      <c r="AU102" s="69">
        <v>0</v>
      </c>
      <c r="AV102" s="69">
        <v>0</v>
      </c>
      <c r="AW102" s="69">
        <v>0</v>
      </c>
      <c r="AX102" s="69">
        <v>0</v>
      </c>
      <c r="AY102" s="69">
        <v>0</v>
      </c>
      <c r="AZ102" s="69">
        <v>0</v>
      </c>
      <c r="BA102" s="67"/>
      <c r="BB102" s="74"/>
      <c r="BC102" s="67"/>
      <c r="BD102" s="69">
        <v>0</v>
      </c>
    </row>
    <row r="103" spans="1:56" x14ac:dyDescent="0.25">
      <c r="A103" s="66">
        <v>900900754</v>
      </c>
      <c r="B103" s="67" t="s">
        <v>479</v>
      </c>
      <c r="C103" s="67"/>
      <c r="D103" s="67">
        <v>202989</v>
      </c>
      <c r="E103" s="67" t="s">
        <v>54</v>
      </c>
      <c r="F103" s="67" t="s">
        <v>816</v>
      </c>
      <c r="G103" s="67" t="s">
        <v>817</v>
      </c>
      <c r="H103" s="68">
        <v>44166</v>
      </c>
      <c r="I103" s="68">
        <v>44230</v>
      </c>
      <c r="J103" s="69">
        <v>98560</v>
      </c>
      <c r="K103" s="69">
        <v>98560</v>
      </c>
      <c r="L103" s="70"/>
      <c r="M103" s="71"/>
      <c r="N103" s="67"/>
      <c r="O103" s="67"/>
      <c r="P103" s="67" t="s">
        <v>467</v>
      </c>
      <c r="Q103" s="67" t="s">
        <v>494</v>
      </c>
      <c r="R103" s="69">
        <v>0</v>
      </c>
      <c r="S103" s="72"/>
      <c r="T103" s="73"/>
      <c r="U103" s="67"/>
      <c r="V103" s="67"/>
      <c r="W103" s="67" t="s">
        <v>495</v>
      </c>
      <c r="X103" s="74">
        <v>44221</v>
      </c>
      <c r="Y103" s="74">
        <v>44230</v>
      </c>
      <c r="Z103" s="74">
        <v>44230</v>
      </c>
      <c r="AA103" s="74">
        <v>44243</v>
      </c>
      <c r="AB103" s="69">
        <v>98560</v>
      </c>
      <c r="AC103" s="69">
        <v>0</v>
      </c>
      <c r="AD103" s="69">
        <v>0</v>
      </c>
      <c r="AE103" s="69">
        <v>98560</v>
      </c>
      <c r="AF103" s="67"/>
      <c r="AG103" s="67" t="s">
        <v>818</v>
      </c>
      <c r="AH103" s="69">
        <v>0</v>
      </c>
      <c r="AI103" s="72"/>
      <c r="AJ103" s="69">
        <v>98560</v>
      </c>
      <c r="AK103" s="72" t="s">
        <v>455</v>
      </c>
      <c r="AL103" s="72" t="s">
        <v>819</v>
      </c>
      <c r="AM103" s="72" t="s">
        <v>811</v>
      </c>
      <c r="AN103" s="72" t="s">
        <v>499</v>
      </c>
      <c r="AO103" s="72" t="s">
        <v>500</v>
      </c>
      <c r="AP103" s="69">
        <v>0</v>
      </c>
      <c r="AQ103" s="69">
        <v>98560</v>
      </c>
      <c r="AR103" s="69">
        <v>0</v>
      </c>
      <c r="AS103" s="69">
        <v>0</v>
      </c>
      <c r="AT103" s="69">
        <v>0</v>
      </c>
      <c r="AU103" s="69">
        <v>0</v>
      </c>
      <c r="AV103" s="69">
        <v>0</v>
      </c>
      <c r="AW103" s="69">
        <v>0</v>
      </c>
      <c r="AX103" s="69">
        <v>0</v>
      </c>
      <c r="AY103" s="69">
        <v>0</v>
      </c>
      <c r="AZ103" s="69">
        <v>0</v>
      </c>
      <c r="BA103" s="67"/>
      <c r="BB103" s="74"/>
      <c r="BC103" s="67"/>
      <c r="BD103" s="69">
        <v>0</v>
      </c>
    </row>
    <row r="104" spans="1:56" x14ac:dyDescent="0.25">
      <c r="A104" s="66">
        <v>900900754</v>
      </c>
      <c r="B104" s="67" t="s">
        <v>479</v>
      </c>
      <c r="C104" s="67"/>
      <c r="D104" s="67">
        <v>204547</v>
      </c>
      <c r="E104" s="67" t="s">
        <v>58</v>
      </c>
      <c r="F104" s="67" t="s">
        <v>820</v>
      </c>
      <c r="G104" s="67" t="s">
        <v>821</v>
      </c>
      <c r="H104" s="68">
        <v>44268</v>
      </c>
      <c r="I104" s="68">
        <v>44440</v>
      </c>
      <c r="J104" s="69">
        <v>137782</v>
      </c>
      <c r="K104" s="69">
        <v>137782</v>
      </c>
      <c r="L104" s="70"/>
      <c r="M104" s="71"/>
      <c r="N104" s="67"/>
      <c r="O104" s="67"/>
      <c r="P104" s="67" t="s">
        <v>467</v>
      </c>
      <c r="Q104" s="67" t="s">
        <v>494</v>
      </c>
      <c r="R104" s="69">
        <v>0</v>
      </c>
      <c r="S104" s="72"/>
      <c r="T104" s="73"/>
      <c r="U104" s="67"/>
      <c r="V104" s="67"/>
      <c r="W104" s="67" t="s">
        <v>495</v>
      </c>
      <c r="X104" s="74">
        <v>44286</v>
      </c>
      <c r="Y104" s="74">
        <v>44302</v>
      </c>
      <c r="Z104" s="74">
        <v>44302</v>
      </c>
      <c r="AA104" s="74">
        <v>44314</v>
      </c>
      <c r="AB104" s="69">
        <v>137782</v>
      </c>
      <c r="AC104" s="69">
        <v>0</v>
      </c>
      <c r="AD104" s="69">
        <v>0</v>
      </c>
      <c r="AE104" s="69">
        <v>137782</v>
      </c>
      <c r="AF104" s="67"/>
      <c r="AG104" s="67" t="s">
        <v>822</v>
      </c>
      <c r="AH104" s="69">
        <v>0</v>
      </c>
      <c r="AI104" s="72" t="s">
        <v>603</v>
      </c>
      <c r="AJ104" s="69">
        <v>137782</v>
      </c>
      <c r="AK104" s="72" t="s">
        <v>455</v>
      </c>
      <c r="AL104" s="72" t="s">
        <v>823</v>
      </c>
      <c r="AM104" s="72" t="s">
        <v>811</v>
      </c>
      <c r="AN104" s="72" t="s">
        <v>499</v>
      </c>
      <c r="AO104" s="72" t="s">
        <v>500</v>
      </c>
      <c r="AP104" s="69">
        <v>0</v>
      </c>
      <c r="AQ104" s="69">
        <v>137782</v>
      </c>
      <c r="AR104" s="69">
        <v>0</v>
      </c>
      <c r="AS104" s="69">
        <v>0</v>
      </c>
      <c r="AT104" s="69">
        <v>0</v>
      </c>
      <c r="AU104" s="69">
        <v>0</v>
      </c>
      <c r="AV104" s="69">
        <v>0</v>
      </c>
      <c r="AW104" s="69">
        <v>0</v>
      </c>
      <c r="AX104" s="69">
        <v>0</v>
      </c>
      <c r="AY104" s="69">
        <v>0</v>
      </c>
      <c r="AZ104" s="69">
        <v>0</v>
      </c>
      <c r="BA104" s="67"/>
      <c r="BB104" s="74"/>
      <c r="BC104" s="67"/>
      <c r="BD104" s="69">
        <v>0</v>
      </c>
    </row>
    <row r="105" spans="1:56" x14ac:dyDescent="0.25">
      <c r="A105" s="66">
        <v>900900754</v>
      </c>
      <c r="B105" s="67" t="s">
        <v>479</v>
      </c>
      <c r="C105" s="67"/>
      <c r="D105" s="67">
        <v>2011149</v>
      </c>
      <c r="E105" s="67" t="s">
        <v>69</v>
      </c>
      <c r="F105" s="67" t="s">
        <v>824</v>
      </c>
      <c r="G105" s="67" t="s">
        <v>825</v>
      </c>
      <c r="H105" s="68">
        <v>44553</v>
      </c>
      <c r="I105" s="68">
        <v>44730</v>
      </c>
      <c r="J105" s="69">
        <v>182436</v>
      </c>
      <c r="K105" s="69">
        <v>182436</v>
      </c>
      <c r="L105" s="70"/>
      <c r="M105" s="71"/>
      <c r="N105" s="67"/>
      <c r="O105" s="67"/>
      <c r="P105" s="67" t="s">
        <v>467</v>
      </c>
      <c r="Q105" s="67" t="s">
        <v>494</v>
      </c>
      <c r="R105" s="69">
        <v>0</v>
      </c>
      <c r="S105" s="72"/>
      <c r="T105" s="73"/>
      <c r="U105" s="67"/>
      <c r="V105" s="67"/>
      <c r="W105" s="67" t="s">
        <v>495</v>
      </c>
      <c r="X105" s="74">
        <v>44697</v>
      </c>
      <c r="Y105" s="74">
        <v>44730</v>
      </c>
      <c r="Z105" s="74">
        <v>44730</v>
      </c>
      <c r="AA105" s="74">
        <v>44733</v>
      </c>
      <c r="AB105" s="69">
        <v>182436</v>
      </c>
      <c r="AC105" s="69">
        <v>0</v>
      </c>
      <c r="AD105" s="69">
        <v>0</v>
      </c>
      <c r="AE105" s="69">
        <v>182436</v>
      </c>
      <c r="AF105" s="67"/>
      <c r="AG105" s="67" t="s">
        <v>826</v>
      </c>
      <c r="AH105" s="69">
        <v>0</v>
      </c>
      <c r="AI105" s="72"/>
      <c r="AJ105" s="69">
        <v>182436</v>
      </c>
      <c r="AK105" s="72" t="s">
        <v>455</v>
      </c>
      <c r="AL105" s="72" t="s">
        <v>827</v>
      </c>
      <c r="AM105" s="72" t="s">
        <v>811</v>
      </c>
      <c r="AN105" s="72" t="s">
        <v>499</v>
      </c>
      <c r="AO105" s="72" t="s">
        <v>500</v>
      </c>
      <c r="AP105" s="69">
        <v>0</v>
      </c>
      <c r="AQ105" s="69">
        <v>182436</v>
      </c>
      <c r="AR105" s="69">
        <v>0</v>
      </c>
      <c r="AS105" s="69">
        <v>0</v>
      </c>
      <c r="AT105" s="69">
        <v>0</v>
      </c>
      <c r="AU105" s="69">
        <v>0</v>
      </c>
      <c r="AV105" s="69">
        <v>0</v>
      </c>
      <c r="AW105" s="69">
        <v>0</v>
      </c>
      <c r="AX105" s="69">
        <v>0</v>
      </c>
      <c r="AY105" s="69">
        <v>0</v>
      </c>
      <c r="AZ105" s="69">
        <v>0</v>
      </c>
      <c r="BA105" s="67"/>
      <c r="BB105" s="74"/>
      <c r="BC105" s="67"/>
      <c r="BD105" s="69">
        <v>0</v>
      </c>
    </row>
    <row r="106" spans="1:56" x14ac:dyDescent="0.25">
      <c r="A106" s="66">
        <v>900900754</v>
      </c>
      <c r="B106" s="67" t="s">
        <v>479</v>
      </c>
      <c r="C106" s="67"/>
      <c r="D106" s="67">
        <v>204911</v>
      </c>
      <c r="E106" s="67" t="s">
        <v>73</v>
      </c>
      <c r="F106" s="67" t="s">
        <v>828</v>
      </c>
      <c r="G106" s="67" t="s">
        <v>829</v>
      </c>
      <c r="H106" s="68">
        <v>44264</v>
      </c>
      <c r="I106" s="68">
        <v>44378</v>
      </c>
      <c r="J106" s="69">
        <v>208100</v>
      </c>
      <c r="K106" s="69">
        <v>208100</v>
      </c>
      <c r="L106" s="70"/>
      <c r="M106" s="71"/>
      <c r="N106" s="67"/>
      <c r="O106" s="67"/>
      <c r="P106" s="67" t="s">
        <v>467</v>
      </c>
      <c r="Q106" s="67" t="s">
        <v>494</v>
      </c>
      <c r="R106" s="69">
        <v>0</v>
      </c>
      <c r="S106" s="72"/>
      <c r="T106" s="73"/>
      <c r="U106" s="67"/>
      <c r="V106" s="67"/>
      <c r="W106" s="67" t="s">
        <v>495</v>
      </c>
      <c r="X106" s="74">
        <v>44302</v>
      </c>
      <c r="Y106" s="74">
        <v>44394</v>
      </c>
      <c r="Z106" s="74">
        <v>44394</v>
      </c>
      <c r="AA106" s="74">
        <v>44398</v>
      </c>
      <c r="AB106" s="69">
        <v>208100</v>
      </c>
      <c r="AC106" s="69">
        <v>0</v>
      </c>
      <c r="AD106" s="69">
        <v>0</v>
      </c>
      <c r="AE106" s="69">
        <v>208100</v>
      </c>
      <c r="AF106" s="67"/>
      <c r="AG106" s="67" t="s">
        <v>830</v>
      </c>
      <c r="AH106" s="69">
        <v>0</v>
      </c>
      <c r="AI106" s="72"/>
      <c r="AJ106" s="69">
        <v>208100</v>
      </c>
      <c r="AK106" s="72" t="s">
        <v>455</v>
      </c>
      <c r="AL106" s="72" t="s">
        <v>831</v>
      </c>
      <c r="AM106" s="72" t="s">
        <v>811</v>
      </c>
      <c r="AN106" s="72" t="s">
        <v>499</v>
      </c>
      <c r="AO106" s="72" t="s">
        <v>500</v>
      </c>
      <c r="AP106" s="69">
        <v>0</v>
      </c>
      <c r="AQ106" s="69">
        <v>208100</v>
      </c>
      <c r="AR106" s="69">
        <v>0</v>
      </c>
      <c r="AS106" s="69">
        <v>0</v>
      </c>
      <c r="AT106" s="69">
        <v>0</v>
      </c>
      <c r="AU106" s="69">
        <v>0</v>
      </c>
      <c r="AV106" s="69">
        <v>0</v>
      </c>
      <c r="AW106" s="69">
        <v>0</v>
      </c>
      <c r="AX106" s="69">
        <v>0</v>
      </c>
      <c r="AY106" s="69">
        <v>0</v>
      </c>
      <c r="AZ106" s="69">
        <v>0</v>
      </c>
      <c r="BA106" s="67"/>
      <c r="BB106" s="74"/>
      <c r="BC106" s="67"/>
      <c r="BD106" s="69">
        <v>0</v>
      </c>
    </row>
    <row r="107" spans="1:56" x14ac:dyDescent="0.25">
      <c r="A107" s="66">
        <v>900900754</v>
      </c>
      <c r="B107" s="67" t="s">
        <v>479</v>
      </c>
      <c r="C107" s="67"/>
      <c r="D107" s="67">
        <v>206647</v>
      </c>
      <c r="E107" s="67" t="s">
        <v>79</v>
      </c>
      <c r="F107" s="67" t="s">
        <v>832</v>
      </c>
      <c r="G107" s="67" t="s">
        <v>833</v>
      </c>
      <c r="H107" s="68">
        <v>43872</v>
      </c>
      <c r="I107" s="68">
        <v>44440</v>
      </c>
      <c r="J107" s="69">
        <v>230103</v>
      </c>
      <c r="K107" s="69">
        <v>230103</v>
      </c>
      <c r="L107" s="70"/>
      <c r="M107" s="71"/>
      <c r="N107" s="67"/>
      <c r="O107" s="67"/>
      <c r="P107" s="67" t="s">
        <v>467</v>
      </c>
      <c r="Q107" s="67" t="s">
        <v>494</v>
      </c>
      <c r="R107" s="69">
        <v>0</v>
      </c>
      <c r="S107" s="72"/>
      <c r="T107" s="73"/>
      <c r="U107" s="67"/>
      <c r="V107" s="67"/>
      <c r="W107" s="67" t="s">
        <v>495</v>
      </c>
      <c r="X107" s="74">
        <v>44431</v>
      </c>
      <c r="Y107" s="74">
        <v>44460</v>
      </c>
      <c r="Z107" s="74">
        <v>44460</v>
      </c>
      <c r="AA107" s="74">
        <v>44462</v>
      </c>
      <c r="AB107" s="69">
        <v>230103</v>
      </c>
      <c r="AC107" s="69">
        <v>0</v>
      </c>
      <c r="AD107" s="69">
        <v>0</v>
      </c>
      <c r="AE107" s="69">
        <v>230103</v>
      </c>
      <c r="AF107" s="67"/>
      <c r="AG107" s="67" t="s">
        <v>834</v>
      </c>
      <c r="AH107" s="69">
        <v>0</v>
      </c>
      <c r="AI107" s="72"/>
      <c r="AJ107" s="69">
        <v>230103</v>
      </c>
      <c r="AK107" s="72" t="s">
        <v>455</v>
      </c>
      <c r="AL107" s="72" t="s">
        <v>835</v>
      </c>
      <c r="AM107" s="72" t="s">
        <v>811</v>
      </c>
      <c r="AN107" s="72" t="s">
        <v>499</v>
      </c>
      <c r="AO107" s="72" t="s">
        <v>500</v>
      </c>
      <c r="AP107" s="69">
        <v>0</v>
      </c>
      <c r="AQ107" s="69">
        <v>230103</v>
      </c>
      <c r="AR107" s="69">
        <v>0</v>
      </c>
      <c r="AS107" s="69">
        <v>0</v>
      </c>
      <c r="AT107" s="69">
        <v>0</v>
      </c>
      <c r="AU107" s="69">
        <v>0</v>
      </c>
      <c r="AV107" s="69">
        <v>0</v>
      </c>
      <c r="AW107" s="69">
        <v>0</v>
      </c>
      <c r="AX107" s="69">
        <v>0</v>
      </c>
      <c r="AY107" s="69">
        <v>0</v>
      </c>
      <c r="AZ107" s="69">
        <v>0</v>
      </c>
      <c r="BA107" s="67"/>
      <c r="BB107" s="74"/>
      <c r="BC107" s="67"/>
      <c r="BD107" s="69">
        <v>0</v>
      </c>
    </row>
    <row r="108" spans="1:56" x14ac:dyDescent="0.25">
      <c r="A108" s="66">
        <v>900900754</v>
      </c>
      <c r="B108" s="67" t="s">
        <v>479</v>
      </c>
      <c r="C108" s="67"/>
      <c r="D108" s="67">
        <v>203073</v>
      </c>
      <c r="E108" s="67" t="s">
        <v>101</v>
      </c>
      <c r="F108" s="67" t="s">
        <v>836</v>
      </c>
      <c r="G108" s="67" t="s">
        <v>837</v>
      </c>
      <c r="H108" s="68">
        <v>44195</v>
      </c>
      <c r="I108" s="68">
        <v>44229</v>
      </c>
      <c r="J108" s="69">
        <v>348309</v>
      </c>
      <c r="K108" s="69">
        <v>348309</v>
      </c>
      <c r="L108" s="70"/>
      <c r="M108" s="71"/>
      <c r="N108" s="67"/>
      <c r="O108" s="67"/>
      <c r="P108" s="67" t="s">
        <v>467</v>
      </c>
      <c r="Q108" s="67" t="s">
        <v>494</v>
      </c>
      <c r="R108" s="69">
        <v>0</v>
      </c>
      <c r="S108" s="72"/>
      <c r="T108" s="73"/>
      <c r="U108" s="67"/>
      <c r="V108" s="67"/>
      <c r="W108" s="67" t="s">
        <v>495</v>
      </c>
      <c r="X108" s="74">
        <v>44224</v>
      </c>
      <c r="Y108" s="74">
        <v>44229</v>
      </c>
      <c r="Z108" s="74">
        <v>44229</v>
      </c>
      <c r="AA108" s="74">
        <v>44243</v>
      </c>
      <c r="AB108" s="69">
        <v>348309</v>
      </c>
      <c r="AC108" s="69">
        <v>0</v>
      </c>
      <c r="AD108" s="69">
        <v>0</v>
      </c>
      <c r="AE108" s="69">
        <v>348309</v>
      </c>
      <c r="AF108" s="67"/>
      <c r="AG108" s="67" t="s">
        <v>838</v>
      </c>
      <c r="AH108" s="69">
        <v>0</v>
      </c>
      <c r="AI108" s="72"/>
      <c r="AJ108" s="69">
        <v>348309</v>
      </c>
      <c r="AK108" s="72" t="s">
        <v>455</v>
      </c>
      <c r="AL108" s="72" t="s">
        <v>839</v>
      </c>
      <c r="AM108" s="72" t="s">
        <v>811</v>
      </c>
      <c r="AN108" s="72" t="s">
        <v>499</v>
      </c>
      <c r="AO108" s="72" t="s">
        <v>500</v>
      </c>
      <c r="AP108" s="69">
        <v>0</v>
      </c>
      <c r="AQ108" s="69">
        <v>348309</v>
      </c>
      <c r="AR108" s="69">
        <v>0</v>
      </c>
      <c r="AS108" s="69">
        <v>0</v>
      </c>
      <c r="AT108" s="69">
        <v>0</v>
      </c>
      <c r="AU108" s="69">
        <v>0</v>
      </c>
      <c r="AV108" s="69">
        <v>0</v>
      </c>
      <c r="AW108" s="69">
        <v>0</v>
      </c>
      <c r="AX108" s="69">
        <v>0</v>
      </c>
      <c r="AY108" s="69">
        <v>0</v>
      </c>
      <c r="AZ108" s="69">
        <v>0</v>
      </c>
      <c r="BA108" s="67"/>
      <c r="BB108" s="74"/>
      <c r="BC108" s="67"/>
      <c r="BD108" s="69">
        <v>0</v>
      </c>
    </row>
    <row r="109" spans="1:56" x14ac:dyDescent="0.25">
      <c r="A109" s="66">
        <v>900900754</v>
      </c>
      <c r="B109" s="67" t="s">
        <v>479</v>
      </c>
      <c r="C109" s="67"/>
      <c r="D109" s="67">
        <v>206646</v>
      </c>
      <c r="E109" s="67" t="s">
        <v>119</v>
      </c>
      <c r="F109" s="67" t="s">
        <v>840</v>
      </c>
      <c r="G109" s="67" t="s">
        <v>841</v>
      </c>
      <c r="H109" s="68">
        <v>44440</v>
      </c>
      <c r="I109" s="68">
        <v>44440</v>
      </c>
      <c r="J109" s="69">
        <v>573814</v>
      </c>
      <c r="K109" s="69">
        <v>573814</v>
      </c>
      <c r="L109" s="70"/>
      <c r="M109" s="71"/>
      <c r="N109" s="67"/>
      <c r="O109" s="67"/>
      <c r="P109" s="67" t="s">
        <v>467</v>
      </c>
      <c r="Q109" s="67" t="s">
        <v>494</v>
      </c>
      <c r="R109" s="69">
        <v>0</v>
      </c>
      <c r="S109" s="72"/>
      <c r="T109" s="73"/>
      <c r="U109" s="67"/>
      <c r="V109" s="67"/>
      <c r="W109" s="67" t="s">
        <v>495</v>
      </c>
      <c r="X109" s="74">
        <v>44431</v>
      </c>
      <c r="Y109" s="74">
        <v>44460</v>
      </c>
      <c r="Z109" s="74">
        <v>44460</v>
      </c>
      <c r="AA109" s="74">
        <v>44462</v>
      </c>
      <c r="AB109" s="69">
        <v>573814</v>
      </c>
      <c r="AC109" s="69">
        <v>0</v>
      </c>
      <c r="AD109" s="69">
        <v>0</v>
      </c>
      <c r="AE109" s="69">
        <v>573814</v>
      </c>
      <c r="AF109" s="67"/>
      <c r="AG109" s="67" t="s">
        <v>842</v>
      </c>
      <c r="AH109" s="69">
        <v>0</v>
      </c>
      <c r="AI109" s="72"/>
      <c r="AJ109" s="69">
        <v>573814</v>
      </c>
      <c r="AK109" s="72" t="s">
        <v>455</v>
      </c>
      <c r="AL109" s="72" t="s">
        <v>843</v>
      </c>
      <c r="AM109" s="72" t="s">
        <v>811</v>
      </c>
      <c r="AN109" s="72" t="s">
        <v>499</v>
      </c>
      <c r="AO109" s="72" t="s">
        <v>500</v>
      </c>
      <c r="AP109" s="69">
        <v>0</v>
      </c>
      <c r="AQ109" s="69">
        <v>573814</v>
      </c>
      <c r="AR109" s="69">
        <v>0</v>
      </c>
      <c r="AS109" s="69">
        <v>0</v>
      </c>
      <c r="AT109" s="69">
        <v>0</v>
      </c>
      <c r="AU109" s="69">
        <v>0</v>
      </c>
      <c r="AV109" s="69">
        <v>0</v>
      </c>
      <c r="AW109" s="69">
        <v>0</v>
      </c>
      <c r="AX109" s="69">
        <v>0</v>
      </c>
      <c r="AY109" s="69">
        <v>0</v>
      </c>
      <c r="AZ109" s="69">
        <v>0</v>
      </c>
      <c r="BA109" s="67"/>
      <c r="BB109" s="74"/>
      <c r="BC109" s="67"/>
      <c r="BD109" s="69">
        <v>0</v>
      </c>
    </row>
    <row r="110" spans="1:56" x14ac:dyDescent="0.25">
      <c r="A110" s="66">
        <v>900900754</v>
      </c>
      <c r="B110" s="67" t="s">
        <v>479</v>
      </c>
      <c r="C110" s="67"/>
      <c r="D110" s="67">
        <v>2014421</v>
      </c>
      <c r="E110" s="67" t="s">
        <v>121</v>
      </c>
      <c r="F110" s="67" t="s">
        <v>844</v>
      </c>
      <c r="G110" s="67" t="s">
        <v>845</v>
      </c>
      <c r="H110" s="68">
        <v>44767</v>
      </c>
      <c r="I110" s="68">
        <v>44877</v>
      </c>
      <c r="J110" s="69">
        <v>577121</v>
      </c>
      <c r="K110" s="69">
        <v>577121</v>
      </c>
      <c r="L110" s="70"/>
      <c r="M110" s="71"/>
      <c r="N110" s="67"/>
      <c r="O110" s="67"/>
      <c r="P110" s="67" t="s">
        <v>467</v>
      </c>
      <c r="Q110" s="67" t="s">
        <v>494</v>
      </c>
      <c r="R110" s="69">
        <v>0</v>
      </c>
      <c r="S110" s="72"/>
      <c r="T110" s="73"/>
      <c r="U110" s="67"/>
      <c r="V110" s="67"/>
      <c r="W110" s="67" t="s">
        <v>495</v>
      </c>
      <c r="X110" s="74">
        <v>44867</v>
      </c>
      <c r="Y110" s="74">
        <v>44877</v>
      </c>
      <c r="Z110" s="74">
        <v>44877</v>
      </c>
      <c r="AA110" s="74">
        <v>44880</v>
      </c>
      <c r="AB110" s="69">
        <v>577151</v>
      </c>
      <c r="AC110" s="69">
        <v>0</v>
      </c>
      <c r="AD110" s="69">
        <v>0</v>
      </c>
      <c r="AE110" s="69">
        <v>577151</v>
      </c>
      <c r="AF110" s="67"/>
      <c r="AG110" s="67" t="s">
        <v>846</v>
      </c>
      <c r="AH110" s="69">
        <v>0</v>
      </c>
      <c r="AI110" s="72"/>
      <c r="AJ110" s="69">
        <v>577121</v>
      </c>
      <c r="AK110" s="72" t="s">
        <v>455</v>
      </c>
      <c r="AL110" s="72" t="s">
        <v>847</v>
      </c>
      <c r="AM110" s="72" t="s">
        <v>811</v>
      </c>
      <c r="AN110" s="72" t="s">
        <v>499</v>
      </c>
      <c r="AO110" s="72" t="s">
        <v>500</v>
      </c>
      <c r="AP110" s="69">
        <v>0</v>
      </c>
      <c r="AQ110" s="69">
        <v>577121</v>
      </c>
      <c r="AR110" s="69">
        <v>0</v>
      </c>
      <c r="AS110" s="69">
        <v>0</v>
      </c>
      <c r="AT110" s="69">
        <v>0</v>
      </c>
      <c r="AU110" s="69">
        <v>0</v>
      </c>
      <c r="AV110" s="69">
        <v>0</v>
      </c>
      <c r="AW110" s="69">
        <v>0</v>
      </c>
      <c r="AX110" s="69">
        <v>0</v>
      </c>
      <c r="AY110" s="69">
        <v>0</v>
      </c>
      <c r="AZ110" s="69">
        <v>0</v>
      </c>
      <c r="BA110" s="67"/>
      <c r="BB110" s="74"/>
      <c r="BC110" s="67"/>
      <c r="BD110" s="69">
        <v>0</v>
      </c>
    </row>
    <row r="111" spans="1:56" x14ac:dyDescent="0.25">
      <c r="A111" s="66">
        <v>900900754</v>
      </c>
      <c r="B111" s="67" t="s">
        <v>479</v>
      </c>
      <c r="C111" s="67"/>
      <c r="D111" s="67">
        <v>2017554</v>
      </c>
      <c r="E111" s="67" t="s">
        <v>129</v>
      </c>
      <c r="F111" s="67" t="s">
        <v>848</v>
      </c>
      <c r="G111" s="67" t="s">
        <v>849</v>
      </c>
      <c r="H111" s="68">
        <v>44860</v>
      </c>
      <c r="I111" s="68">
        <v>45036</v>
      </c>
      <c r="J111" s="69">
        <v>719196</v>
      </c>
      <c r="K111" s="69">
        <v>719196</v>
      </c>
      <c r="L111" s="70"/>
      <c r="M111" s="71"/>
      <c r="N111" s="67"/>
      <c r="O111" s="67"/>
      <c r="P111" s="67" t="s">
        <v>467</v>
      </c>
      <c r="Q111" s="67" t="s">
        <v>494</v>
      </c>
      <c r="R111" s="69">
        <v>0</v>
      </c>
      <c r="S111" s="72"/>
      <c r="T111" s="73"/>
      <c r="U111" s="67"/>
      <c r="V111" s="67"/>
      <c r="W111" s="67" t="s">
        <v>495</v>
      </c>
      <c r="X111" s="74">
        <v>44951</v>
      </c>
      <c r="Y111" s="74">
        <v>45036</v>
      </c>
      <c r="Z111" s="74">
        <v>45036</v>
      </c>
      <c r="AA111" s="74">
        <v>45040</v>
      </c>
      <c r="AB111" s="69">
        <v>719196</v>
      </c>
      <c r="AC111" s="69">
        <v>0</v>
      </c>
      <c r="AD111" s="69">
        <v>0</v>
      </c>
      <c r="AE111" s="69">
        <v>719196</v>
      </c>
      <c r="AF111" s="67"/>
      <c r="AG111" s="67" t="s">
        <v>850</v>
      </c>
      <c r="AH111" s="69">
        <v>0</v>
      </c>
      <c r="AI111" s="72"/>
      <c r="AJ111" s="69">
        <v>719196</v>
      </c>
      <c r="AK111" s="72" t="s">
        <v>455</v>
      </c>
      <c r="AL111" s="72" t="s">
        <v>851</v>
      </c>
      <c r="AM111" s="72" t="s">
        <v>811</v>
      </c>
      <c r="AN111" s="72" t="s">
        <v>499</v>
      </c>
      <c r="AO111" s="72" t="s">
        <v>500</v>
      </c>
      <c r="AP111" s="69">
        <v>0</v>
      </c>
      <c r="AQ111" s="69">
        <v>719196</v>
      </c>
      <c r="AR111" s="69">
        <v>0</v>
      </c>
      <c r="AS111" s="69">
        <v>0</v>
      </c>
      <c r="AT111" s="69">
        <v>0</v>
      </c>
      <c r="AU111" s="69">
        <v>0</v>
      </c>
      <c r="AV111" s="69">
        <v>0</v>
      </c>
      <c r="AW111" s="69">
        <v>0</v>
      </c>
      <c r="AX111" s="69">
        <v>0</v>
      </c>
      <c r="AY111" s="69">
        <v>0</v>
      </c>
      <c r="AZ111" s="69">
        <v>0</v>
      </c>
      <c r="BA111" s="67"/>
      <c r="BB111" s="74"/>
      <c r="BC111" s="67"/>
      <c r="BD111" s="69">
        <v>0</v>
      </c>
    </row>
    <row r="112" spans="1:56" x14ac:dyDescent="0.25">
      <c r="A112" s="66">
        <v>900900754</v>
      </c>
      <c r="B112" s="67" t="s">
        <v>479</v>
      </c>
      <c r="C112" s="67"/>
      <c r="D112" s="67">
        <v>202665</v>
      </c>
      <c r="E112" s="67" t="s">
        <v>133</v>
      </c>
      <c r="F112" s="67" t="s">
        <v>852</v>
      </c>
      <c r="G112" s="67" t="s">
        <v>853</v>
      </c>
      <c r="H112" s="68">
        <v>43488</v>
      </c>
      <c r="I112" s="68">
        <v>44229</v>
      </c>
      <c r="J112" s="69">
        <v>913640</v>
      </c>
      <c r="K112" s="69">
        <v>913640</v>
      </c>
      <c r="L112" s="70"/>
      <c r="M112" s="71"/>
      <c r="N112" s="67"/>
      <c r="O112" s="67"/>
      <c r="P112" s="67" t="s">
        <v>467</v>
      </c>
      <c r="Q112" s="67" t="s">
        <v>494</v>
      </c>
      <c r="R112" s="69">
        <v>0</v>
      </c>
      <c r="S112" s="72"/>
      <c r="T112" s="73"/>
      <c r="U112" s="67"/>
      <c r="V112" s="67"/>
      <c r="W112" s="67" t="s">
        <v>495</v>
      </c>
      <c r="X112" s="74">
        <v>44209</v>
      </c>
      <c r="Y112" s="74">
        <v>44229</v>
      </c>
      <c r="Z112" s="74">
        <v>44229</v>
      </c>
      <c r="AA112" s="74">
        <v>44243</v>
      </c>
      <c r="AB112" s="69">
        <v>913640</v>
      </c>
      <c r="AC112" s="69">
        <v>0</v>
      </c>
      <c r="AD112" s="69">
        <v>0</v>
      </c>
      <c r="AE112" s="69">
        <v>913640</v>
      </c>
      <c r="AF112" s="67"/>
      <c r="AG112" s="67" t="s">
        <v>854</v>
      </c>
      <c r="AH112" s="69">
        <v>0</v>
      </c>
      <c r="AI112" s="72"/>
      <c r="AJ112" s="69">
        <v>913640</v>
      </c>
      <c r="AK112" s="72" t="s">
        <v>455</v>
      </c>
      <c r="AL112" s="72" t="s">
        <v>855</v>
      </c>
      <c r="AM112" s="72" t="s">
        <v>811</v>
      </c>
      <c r="AN112" s="72" t="s">
        <v>499</v>
      </c>
      <c r="AO112" s="72" t="s">
        <v>500</v>
      </c>
      <c r="AP112" s="69">
        <v>0</v>
      </c>
      <c r="AQ112" s="69">
        <v>913640</v>
      </c>
      <c r="AR112" s="69">
        <v>0</v>
      </c>
      <c r="AS112" s="69">
        <v>0</v>
      </c>
      <c r="AT112" s="69">
        <v>0</v>
      </c>
      <c r="AU112" s="69">
        <v>0</v>
      </c>
      <c r="AV112" s="69">
        <v>0</v>
      </c>
      <c r="AW112" s="69">
        <v>0</v>
      </c>
      <c r="AX112" s="69">
        <v>0</v>
      </c>
      <c r="AY112" s="69">
        <v>0</v>
      </c>
      <c r="AZ112" s="69">
        <v>0</v>
      </c>
      <c r="BA112" s="67"/>
      <c r="BB112" s="74"/>
      <c r="BC112" s="67"/>
      <c r="BD112" s="69">
        <v>0</v>
      </c>
    </row>
    <row r="113" spans="1:56" x14ac:dyDescent="0.25">
      <c r="A113" s="66">
        <v>900900754</v>
      </c>
      <c r="B113" s="67" t="s">
        <v>479</v>
      </c>
      <c r="C113" s="67"/>
      <c r="D113" s="67">
        <v>2012281</v>
      </c>
      <c r="E113" s="67" t="s">
        <v>155</v>
      </c>
      <c r="F113" s="67" t="s">
        <v>856</v>
      </c>
      <c r="G113" s="67" t="s">
        <v>857</v>
      </c>
      <c r="H113" s="68">
        <v>44877</v>
      </c>
      <c r="I113" s="68">
        <v>44877</v>
      </c>
      <c r="J113" s="69">
        <v>1569050</v>
      </c>
      <c r="K113" s="69">
        <v>1569050</v>
      </c>
      <c r="L113" s="70"/>
      <c r="M113" s="71"/>
      <c r="N113" s="67"/>
      <c r="O113" s="67"/>
      <c r="P113" s="67" t="s">
        <v>467</v>
      </c>
      <c r="Q113" s="67" t="s">
        <v>494</v>
      </c>
      <c r="R113" s="69">
        <v>0</v>
      </c>
      <c r="S113" s="72"/>
      <c r="T113" s="73"/>
      <c r="U113" s="67"/>
      <c r="V113" s="67"/>
      <c r="W113" s="67" t="s">
        <v>495</v>
      </c>
      <c r="X113" s="74">
        <v>44761</v>
      </c>
      <c r="Y113" s="74">
        <v>44877</v>
      </c>
      <c r="Z113" s="74">
        <v>44877</v>
      </c>
      <c r="AA113" s="74">
        <v>44880</v>
      </c>
      <c r="AB113" s="69">
        <v>1569050</v>
      </c>
      <c r="AC113" s="69">
        <v>0</v>
      </c>
      <c r="AD113" s="69">
        <v>0</v>
      </c>
      <c r="AE113" s="69">
        <v>1569050</v>
      </c>
      <c r="AF113" s="67"/>
      <c r="AG113" s="67" t="s">
        <v>846</v>
      </c>
      <c r="AH113" s="69">
        <v>0</v>
      </c>
      <c r="AI113" s="72"/>
      <c r="AJ113" s="69">
        <v>1569050</v>
      </c>
      <c r="AK113" s="72" t="s">
        <v>455</v>
      </c>
      <c r="AL113" s="72" t="s">
        <v>847</v>
      </c>
      <c r="AM113" s="72" t="s">
        <v>811</v>
      </c>
      <c r="AN113" s="72" t="s">
        <v>499</v>
      </c>
      <c r="AO113" s="72" t="s">
        <v>500</v>
      </c>
      <c r="AP113" s="69">
        <v>0</v>
      </c>
      <c r="AQ113" s="69">
        <v>1569050</v>
      </c>
      <c r="AR113" s="69">
        <v>0</v>
      </c>
      <c r="AS113" s="69">
        <v>0</v>
      </c>
      <c r="AT113" s="69">
        <v>0</v>
      </c>
      <c r="AU113" s="69">
        <v>0</v>
      </c>
      <c r="AV113" s="69">
        <v>0</v>
      </c>
      <c r="AW113" s="69">
        <v>0</v>
      </c>
      <c r="AX113" s="69">
        <v>0</v>
      </c>
      <c r="AY113" s="69">
        <v>0</v>
      </c>
      <c r="AZ113" s="69">
        <v>0</v>
      </c>
      <c r="BA113" s="67"/>
      <c r="BB113" s="74"/>
      <c r="BC113" s="67"/>
      <c r="BD113" s="69">
        <v>0</v>
      </c>
    </row>
    <row r="114" spans="1:56" x14ac:dyDescent="0.25">
      <c r="A114" s="66">
        <v>900900754</v>
      </c>
      <c r="B114" s="67" t="s">
        <v>479</v>
      </c>
      <c r="C114" s="67"/>
      <c r="D114" s="67">
        <v>2010196</v>
      </c>
      <c r="E114" s="67" t="s">
        <v>161</v>
      </c>
      <c r="F114" s="67" t="s">
        <v>858</v>
      </c>
      <c r="G114" s="67" t="s">
        <v>859</v>
      </c>
      <c r="H114" s="68">
        <v>44667</v>
      </c>
      <c r="I114" s="68">
        <v>44667</v>
      </c>
      <c r="J114" s="69">
        <v>1748306</v>
      </c>
      <c r="K114" s="69">
        <v>1748306</v>
      </c>
      <c r="L114" s="70"/>
      <c r="M114" s="71"/>
      <c r="N114" s="67"/>
      <c r="O114" s="67"/>
      <c r="P114" s="67" t="s">
        <v>467</v>
      </c>
      <c r="Q114" s="67" t="s">
        <v>494</v>
      </c>
      <c r="R114" s="69">
        <v>0</v>
      </c>
      <c r="S114" s="72"/>
      <c r="T114" s="73"/>
      <c r="U114" s="67"/>
      <c r="V114" s="67"/>
      <c r="W114" s="67" t="s">
        <v>495</v>
      </c>
      <c r="X114" s="74">
        <v>44629</v>
      </c>
      <c r="Y114" s="74">
        <v>44667</v>
      </c>
      <c r="Z114" s="74">
        <v>44667</v>
      </c>
      <c r="AA114" s="74">
        <v>44670</v>
      </c>
      <c r="AB114" s="69">
        <v>1748306</v>
      </c>
      <c r="AC114" s="69">
        <v>0</v>
      </c>
      <c r="AD114" s="69">
        <v>0</v>
      </c>
      <c r="AE114" s="69">
        <v>1748306</v>
      </c>
      <c r="AF114" s="67"/>
      <c r="AG114" s="67" t="s">
        <v>860</v>
      </c>
      <c r="AH114" s="69">
        <v>0</v>
      </c>
      <c r="AI114" s="72"/>
      <c r="AJ114" s="69">
        <v>1748306</v>
      </c>
      <c r="AK114" s="72" t="s">
        <v>455</v>
      </c>
      <c r="AL114" s="72" t="s">
        <v>861</v>
      </c>
      <c r="AM114" s="72" t="s">
        <v>811</v>
      </c>
      <c r="AN114" s="72" t="s">
        <v>499</v>
      </c>
      <c r="AO114" s="72" t="s">
        <v>500</v>
      </c>
      <c r="AP114" s="69">
        <v>0</v>
      </c>
      <c r="AQ114" s="69">
        <v>1748306</v>
      </c>
      <c r="AR114" s="69">
        <v>0</v>
      </c>
      <c r="AS114" s="69">
        <v>0</v>
      </c>
      <c r="AT114" s="69">
        <v>0</v>
      </c>
      <c r="AU114" s="69">
        <v>0</v>
      </c>
      <c r="AV114" s="69">
        <v>0</v>
      </c>
      <c r="AW114" s="69">
        <v>0</v>
      </c>
      <c r="AX114" s="69">
        <v>0</v>
      </c>
      <c r="AY114" s="69">
        <v>0</v>
      </c>
      <c r="AZ114" s="69">
        <v>0</v>
      </c>
      <c r="BA114" s="67"/>
      <c r="BB114" s="74"/>
      <c r="BC114" s="67"/>
      <c r="BD114" s="69">
        <v>0</v>
      </c>
    </row>
    <row r="115" spans="1:56" x14ac:dyDescent="0.25">
      <c r="A115" s="66">
        <v>900900754</v>
      </c>
      <c r="B115" s="67" t="s">
        <v>479</v>
      </c>
      <c r="C115" s="67"/>
      <c r="D115" s="67">
        <v>202349</v>
      </c>
      <c r="E115" s="67" t="s">
        <v>163</v>
      </c>
      <c r="F115" s="67" t="s">
        <v>862</v>
      </c>
      <c r="G115" s="67" t="s">
        <v>863</v>
      </c>
      <c r="H115" s="68">
        <v>44208</v>
      </c>
      <c r="I115" s="68">
        <v>44208</v>
      </c>
      <c r="J115" s="69">
        <v>1817204</v>
      </c>
      <c r="K115" s="69">
        <v>1817204</v>
      </c>
      <c r="L115" s="70"/>
      <c r="M115" s="71"/>
      <c r="N115" s="67"/>
      <c r="O115" s="67"/>
      <c r="P115" s="67" t="s">
        <v>467</v>
      </c>
      <c r="Q115" s="67" t="s">
        <v>494</v>
      </c>
      <c r="R115" s="69">
        <v>0</v>
      </c>
      <c r="S115" s="72"/>
      <c r="T115" s="73"/>
      <c r="U115" s="67"/>
      <c r="V115" s="67"/>
      <c r="W115" s="67" t="s">
        <v>495</v>
      </c>
      <c r="X115" s="74">
        <v>44186</v>
      </c>
      <c r="Y115" s="74">
        <v>44210</v>
      </c>
      <c r="Z115" s="74">
        <v>44210</v>
      </c>
      <c r="AA115" s="74">
        <v>44225</v>
      </c>
      <c r="AB115" s="69">
        <v>1817204</v>
      </c>
      <c r="AC115" s="69">
        <v>0</v>
      </c>
      <c r="AD115" s="69">
        <v>0</v>
      </c>
      <c r="AE115" s="69">
        <v>1817204</v>
      </c>
      <c r="AF115" s="67"/>
      <c r="AG115" s="67" t="s">
        <v>864</v>
      </c>
      <c r="AH115" s="69">
        <v>0</v>
      </c>
      <c r="AI115" s="72"/>
      <c r="AJ115" s="69">
        <v>1817204</v>
      </c>
      <c r="AK115" s="72" t="s">
        <v>455</v>
      </c>
      <c r="AL115" s="72" t="s">
        <v>865</v>
      </c>
      <c r="AM115" s="72" t="s">
        <v>811</v>
      </c>
      <c r="AN115" s="72" t="s">
        <v>499</v>
      </c>
      <c r="AO115" s="72" t="s">
        <v>500</v>
      </c>
      <c r="AP115" s="69">
        <v>0</v>
      </c>
      <c r="AQ115" s="69">
        <v>1817204</v>
      </c>
      <c r="AR115" s="69">
        <v>0</v>
      </c>
      <c r="AS115" s="69">
        <v>0</v>
      </c>
      <c r="AT115" s="69">
        <v>0</v>
      </c>
      <c r="AU115" s="69">
        <v>0</v>
      </c>
      <c r="AV115" s="69">
        <v>0</v>
      </c>
      <c r="AW115" s="69">
        <v>0</v>
      </c>
      <c r="AX115" s="69">
        <v>0</v>
      </c>
      <c r="AY115" s="69">
        <v>0</v>
      </c>
      <c r="AZ115" s="69">
        <v>0</v>
      </c>
      <c r="BA115" s="67"/>
      <c r="BB115" s="74"/>
      <c r="BC115" s="67"/>
      <c r="BD115" s="69">
        <v>0</v>
      </c>
    </row>
    <row r="116" spans="1:56" x14ac:dyDescent="0.25">
      <c r="A116" s="66">
        <v>900900754</v>
      </c>
      <c r="B116" s="67" t="s">
        <v>479</v>
      </c>
      <c r="C116" s="67"/>
      <c r="D116" s="67">
        <v>2013519</v>
      </c>
      <c r="E116" s="67" t="s">
        <v>165</v>
      </c>
      <c r="F116" s="67" t="s">
        <v>866</v>
      </c>
      <c r="G116" s="67" t="s">
        <v>867</v>
      </c>
      <c r="H116" s="68">
        <v>44799</v>
      </c>
      <c r="I116" s="68">
        <v>44877</v>
      </c>
      <c r="J116" s="69">
        <v>1818900</v>
      </c>
      <c r="K116" s="69">
        <v>1818900</v>
      </c>
      <c r="L116" s="70"/>
      <c r="M116" s="71"/>
      <c r="N116" s="67"/>
      <c r="O116" s="67"/>
      <c r="P116" s="67" t="s">
        <v>467</v>
      </c>
      <c r="Q116" s="67" t="s">
        <v>494</v>
      </c>
      <c r="R116" s="69">
        <v>0</v>
      </c>
      <c r="S116" s="72"/>
      <c r="T116" s="73"/>
      <c r="U116" s="67"/>
      <c r="V116" s="67"/>
      <c r="W116" s="67" t="s">
        <v>495</v>
      </c>
      <c r="X116" s="74">
        <v>44847</v>
      </c>
      <c r="Y116" s="74">
        <v>44877</v>
      </c>
      <c r="Z116" s="74">
        <v>44877</v>
      </c>
      <c r="AA116" s="74">
        <v>44880</v>
      </c>
      <c r="AB116" s="69">
        <v>1818900</v>
      </c>
      <c r="AC116" s="69">
        <v>0</v>
      </c>
      <c r="AD116" s="69">
        <v>0</v>
      </c>
      <c r="AE116" s="69">
        <v>1818900</v>
      </c>
      <c r="AF116" s="67"/>
      <c r="AG116" s="67" t="s">
        <v>846</v>
      </c>
      <c r="AH116" s="69">
        <v>0</v>
      </c>
      <c r="AI116" s="72"/>
      <c r="AJ116" s="69">
        <v>1818900</v>
      </c>
      <c r="AK116" s="72" t="s">
        <v>455</v>
      </c>
      <c r="AL116" s="72" t="s">
        <v>847</v>
      </c>
      <c r="AM116" s="72" t="s">
        <v>811</v>
      </c>
      <c r="AN116" s="72" t="s">
        <v>499</v>
      </c>
      <c r="AO116" s="72" t="s">
        <v>500</v>
      </c>
      <c r="AP116" s="69">
        <v>0</v>
      </c>
      <c r="AQ116" s="69">
        <v>1818900</v>
      </c>
      <c r="AR116" s="69">
        <v>0</v>
      </c>
      <c r="AS116" s="69">
        <v>0</v>
      </c>
      <c r="AT116" s="69">
        <v>0</v>
      </c>
      <c r="AU116" s="69">
        <v>0</v>
      </c>
      <c r="AV116" s="69">
        <v>0</v>
      </c>
      <c r="AW116" s="69">
        <v>0</v>
      </c>
      <c r="AX116" s="69">
        <v>0</v>
      </c>
      <c r="AY116" s="69">
        <v>0</v>
      </c>
      <c r="AZ116" s="69">
        <v>0</v>
      </c>
      <c r="BA116" s="67"/>
      <c r="BB116" s="74"/>
      <c r="BC116" s="67"/>
      <c r="BD116" s="69">
        <v>0</v>
      </c>
    </row>
    <row r="117" spans="1:56" x14ac:dyDescent="0.25">
      <c r="A117" s="66">
        <v>900900754</v>
      </c>
      <c r="B117" s="67" t="s">
        <v>479</v>
      </c>
      <c r="C117" s="67"/>
      <c r="D117" s="67">
        <v>209990</v>
      </c>
      <c r="E117" s="67" t="s">
        <v>171</v>
      </c>
      <c r="F117" s="67" t="s">
        <v>868</v>
      </c>
      <c r="G117" s="67" t="s">
        <v>869</v>
      </c>
      <c r="H117" s="68">
        <v>44596</v>
      </c>
      <c r="I117" s="68">
        <v>44667</v>
      </c>
      <c r="J117" s="69">
        <v>2247063</v>
      </c>
      <c r="K117" s="69">
        <v>2247063</v>
      </c>
      <c r="L117" s="70"/>
      <c r="M117" s="71"/>
      <c r="N117" s="67"/>
      <c r="O117" s="67"/>
      <c r="P117" s="67" t="s">
        <v>467</v>
      </c>
      <c r="Q117" s="67" t="s">
        <v>494</v>
      </c>
      <c r="R117" s="69">
        <v>0</v>
      </c>
      <c r="S117" s="72"/>
      <c r="T117" s="73"/>
      <c r="U117" s="67"/>
      <c r="V117" s="67"/>
      <c r="W117" s="67" t="s">
        <v>495</v>
      </c>
      <c r="X117" s="74">
        <v>44615</v>
      </c>
      <c r="Y117" s="74">
        <v>44667</v>
      </c>
      <c r="Z117" s="74">
        <v>44667</v>
      </c>
      <c r="AA117" s="74">
        <v>44670</v>
      </c>
      <c r="AB117" s="69">
        <v>2247063</v>
      </c>
      <c r="AC117" s="69">
        <v>0</v>
      </c>
      <c r="AD117" s="69">
        <v>0</v>
      </c>
      <c r="AE117" s="69">
        <v>2247063</v>
      </c>
      <c r="AF117" s="67"/>
      <c r="AG117" s="67" t="s">
        <v>870</v>
      </c>
      <c r="AH117" s="69">
        <v>0</v>
      </c>
      <c r="AI117" s="72"/>
      <c r="AJ117" s="69">
        <v>2247063</v>
      </c>
      <c r="AK117" s="72" t="s">
        <v>455</v>
      </c>
      <c r="AL117" s="72" t="s">
        <v>871</v>
      </c>
      <c r="AM117" s="72" t="s">
        <v>811</v>
      </c>
      <c r="AN117" s="72" t="s">
        <v>499</v>
      </c>
      <c r="AO117" s="72" t="s">
        <v>500</v>
      </c>
      <c r="AP117" s="69">
        <v>0</v>
      </c>
      <c r="AQ117" s="69">
        <v>2247063</v>
      </c>
      <c r="AR117" s="69">
        <v>0</v>
      </c>
      <c r="AS117" s="69">
        <v>0</v>
      </c>
      <c r="AT117" s="69">
        <v>0</v>
      </c>
      <c r="AU117" s="69">
        <v>0</v>
      </c>
      <c r="AV117" s="69">
        <v>0</v>
      </c>
      <c r="AW117" s="69">
        <v>0</v>
      </c>
      <c r="AX117" s="69">
        <v>0</v>
      </c>
      <c r="AY117" s="69">
        <v>0</v>
      </c>
      <c r="AZ117" s="69">
        <v>0</v>
      </c>
      <c r="BA117" s="67"/>
      <c r="BB117" s="74"/>
      <c r="BC117" s="67"/>
      <c r="BD117" s="69">
        <v>0</v>
      </c>
    </row>
    <row r="118" spans="1:56" x14ac:dyDescent="0.25">
      <c r="A118" s="66">
        <v>900900754</v>
      </c>
      <c r="B118" s="67" t="s">
        <v>479</v>
      </c>
      <c r="C118" s="67"/>
      <c r="D118" s="67">
        <v>205865</v>
      </c>
      <c r="E118" s="67" t="s">
        <v>197</v>
      </c>
      <c r="F118" s="67" t="s">
        <v>872</v>
      </c>
      <c r="G118" s="67" t="s">
        <v>873</v>
      </c>
      <c r="H118" s="68">
        <v>44392</v>
      </c>
      <c r="I118" s="68">
        <v>44392</v>
      </c>
      <c r="J118" s="69">
        <v>3332579</v>
      </c>
      <c r="K118" s="69">
        <v>3332579</v>
      </c>
      <c r="L118" s="70"/>
      <c r="M118" s="71"/>
      <c r="N118" s="67"/>
      <c r="O118" s="67"/>
      <c r="P118" s="67" t="s">
        <v>467</v>
      </c>
      <c r="Q118" s="67" t="s">
        <v>494</v>
      </c>
      <c r="R118" s="69">
        <v>0</v>
      </c>
      <c r="S118" s="72"/>
      <c r="T118" s="73"/>
      <c r="U118" s="67"/>
      <c r="V118" s="67"/>
      <c r="W118" s="67" t="s">
        <v>495</v>
      </c>
      <c r="X118" s="74">
        <v>44378</v>
      </c>
      <c r="Y118" s="74">
        <v>44435</v>
      </c>
      <c r="Z118" s="74">
        <v>44435</v>
      </c>
      <c r="AA118" s="74">
        <v>44437</v>
      </c>
      <c r="AB118" s="69">
        <v>3332579</v>
      </c>
      <c r="AC118" s="69">
        <v>0</v>
      </c>
      <c r="AD118" s="69">
        <v>0</v>
      </c>
      <c r="AE118" s="69">
        <v>3332579</v>
      </c>
      <c r="AF118" s="67"/>
      <c r="AG118" s="67" t="s">
        <v>874</v>
      </c>
      <c r="AH118" s="69">
        <v>0</v>
      </c>
      <c r="AI118" s="72"/>
      <c r="AJ118" s="69">
        <v>3332579</v>
      </c>
      <c r="AK118" s="72" t="s">
        <v>455</v>
      </c>
      <c r="AL118" s="72" t="s">
        <v>875</v>
      </c>
      <c r="AM118" s="72" t="s">
        <v>811</v>
      </c>
      <c r="AN118" s="72" t="s">
        <v>499</v>
      </c>
      <c r="AO118" s="72" t="s">
        <v>500</v>
      </c>
      <c r="AP118" s="69">
        <v>0</v>
      </c>
      <c r="AQ118" s="69">
        <v>3332579</v>
      </c>
      <c r="AR118" s="69">
        <v>0</v>
      </c>
      <c r="AS118" s="69">
        <v>0</v>
      </c>
      <c r="AT118" s="69">
        <v>0</v>
      </c>
      <c r="AU118" s="69">
        <v>0</v>
      </c>
      <c r="AV118" s="69">
        <v>0</v>
      </c>
      <c r="AW118" s="69">
        <v>0</v>
      </c>
      <c r="AX118" s="69">
        <v>0</v>
      </c>
      <c r="AY118" s="69">
        <v>0</v>
      </c>
      <c r="AZ118" s="69">
        <v>0</v>
      </c>
      <c r="BA118" s="67"/>
      <c r="BB118" s="74"/>
      <c r="BC118" s="67"/>
      <c r="BD118" s="69">
        <v>0</v>
      </c>
    </row>
    <row r="119" spans="1:56" x14ac:dyDescent="0.25">
      <c r="A119" s="66">
        <v>900900754</v>
      </c>
      <c r="B119" s="67" t="s">
        <v>479</v>
      </c>
      <c r="C119" s="67"/>
      <c r="D119" s="67">
        <v>2018953</v>
      </c>
      <c r="E119" s="67" t="s">
        <v>213</v>
      </c>
      <c r="F119" s="67" t="s">
        <v>876</v>
      </c>
      <c r="G119" s="67" t="s">
        <v>877</v>
      </c>
      <c r="H119" s="68">
        <v>44946</v>
      </c>
      <c r="I119" s="68">
        <v>45026</v>
      </c>
      <c r="J119" s="69">
        <v>4744090</v>
      </c>
      <c r="K119" s="69">
        <v>4744090</v>
      </c>
      <c r="L119" s="70"/>
      <c r="M119" s="71"/>
      <c r="N119" s="67"/>
      <c r="O119" s="67"/>
      <c r="P119" s="67" t="s">
        <v>467</v>
      </c>
      <c r="Q119" s="67" t="s">
        <v>494</v>
      </c>
      <c r="R119" s="69">
        <v>0</v>
      </c>
      <c r="S119" s="72"/>
      <c r="T119" s="73"/>
      <c r="U119" s="67"/>
      <c r="V119" s="67"/>
      <c r="W119" s="67" t="s">
        <v>495</v>
      </c>
      <c r="X119" s="74">
        <v>45003</v>
      </c>
      <c r="Y119" s="74">
        <v>45026</v>
      </c>
      <c r="Z119" s="74">
        <v>45026</v>
      </c>
      <c r="AA119" s="74">
        <v>45028</v>
      </c>
      <c r="AB119" s="69">
        <v>4744090</v>
      </c>
      <c r="AC119" s="69">
        <v>0</v>
      </c>
      <c r="AD119" s="69">
        <v>0</v>
      </c>
      <c r="AE119" s="69">
        <v>4744090</v>
      </c>
      <c r="AF119" s="67"/>
      <c r="AG119" s="67" t="s">
        <v>878</v>
      </c>
      <c r="AH119" s="69">
        <v>0</v>
      </c>
      <c r="AI119" s="72"/>
      <c r="AJ119" s="69">
        <v>4744090</v>
      </c>
      <c r="AK119" s="72" t="s">
        <v>455</v>
      </c>
      <c r="AL119" s="72" t="s">
        <v>879</v>
      </c>
      <c r="AM119" s="72" t="s">
        <v>811</v>
      </c>
      <c r="AN119" s="72" t="s">
        <v>499</v>
      </c>
      <c r="AO119" s="72" t="s">
        <v>500</v>
      </c>
      <c r="AP119" s="69">
        <v>0</v>
      </c>
      <c r="AQ119" s="69">
        <v>4744090</v>
      </c>
      <c r="AR119" s="69">
        <v>0</v>
      </c>
      <c r="AS119" s="69">
        <v>0</v>
      </c>
      <c r="AT119" s="69">
        <v>0</v>
      </c>
      <c r="AU119" s="69">
        <v>0</v>
      </c>
      <c r="AV119" s="69">
        <v>0</v>
      </c>
      <c r="AW119" s="69">
        <v>0</v>
      </c>
      <c r="AX119" s="69">
        <v>0</v>
      </c>
      <c r="AY119" s="69">
        <v>0</v>
      </c>
      <c r="AZ119" s="69">
        <v>0</v>
      </c>
      <c r="BA119" s="67"/>
      <c r="BB119" s="74"/>
      <c r="BC119" s="67"/>
      <c r="BD119" s="69">
        <v>0</v>
      </c>
    </row>
    <row r="120" spans="1:56" x14ac:dyDescent="0.25">
      <c r="A120" s="66">
        <v>900900754</v>
      </c>
      <c r="B120" s="67" t="s">
        <v>479</v>
      </c>
      <c r="C120" s="67"/>
      <c r="D120" s="67">
        <v>2018794</v>
      </c>
      <c r="E120" s="67" t="s">
        <v>215</v>
      </c>
      <c r="F120" s="67" t="s">
        <v>880</v>
      </c>
      <c r="G120" s="67" t="s">
        <v>881</v>
      </c>
      <c r="H120" s="68">
        <v>44952</v>
      </c>
      <c r="I120" s="68">
        <v>45026</v>
      </c>
      <c r="J120" s="69">
        <v>4894927</v>
      </c>
      <c r="K120" s="69">
        <v>4894927</v>
      </c>
      <c r="L120" s="70"/>
      <c r="M120" s="71"/>
      <c r="N120" s="67"/>
      <c r="O120" s="67"/>
      <c r="P120" s="67" t="s">
        <v>467</v>
      </c>
      <c r="Q120" s="67" t="s">
        <v>494</v>
      </c>
      <c r="R120" s="69">
        <v>0</v>
      </c>
      <c r="S120" s="72"/>
      <c r="T120" s="73"/>
      <c r="U120" s="67"/>
      <c r="V120" s="67"/>
      <c r="W120" s="67" t="s">
        <v>495</v>
      </c>
      <c r="X120" s="74">
        <v>44998</v>
      </c>
      <c r="Y120" s="74">
        <v>45026</v>
      </c>
      <c r="Z120" s="74">
        <v>45026</v>
      </c>
      <c r="AA120" s="74">
        <v>45029</v>
      </c>
      <c r="AB120" s="69">
        <v>4894927</v>
      </c>
      <c r="AC120" s="69">
        <v>0</v>
      </c>
      <c r="AD120" s="69">
        <v>0</v>
      </c>
      <c r="AE120" s="69">
        <v>4894927</v>
      </c>
      <c r="AF120" s="67"/>
      <c r="AG120" s="67" t="s">
        <v>882</v>
      </c>
      <c r="AH120" s="69">
        <v>0</v>
      </c>
      <c r="AI120" s="72"/>
      <c r="AJ120" s="69">
        <v>4894927</v>
      </c>
      <c r="AK120" s="72" t="s">
        <v>455</v>
      </c>
      <c r="AL120" s="72" t="s">
        <v>883</v>
      </c>
      <c r="AM120" s="72" t="s">
        <v>811</v>
      </c>
      <c r="AN120" s="72" t="s">
        <v>499</v>
      </c>
      <c r="AO120" s="72" t="s">
        <v>500</v>
      </c>
      <c r="AP120" s="69">
        <v>0</v>
      </c>
      <c r="AQ120" s="69">
        <v>4894927</v>
      </c>
      <c r="AR120" s="69">
        <v>0</v>
      </c>
      <c r="AS120" s="69">
        <v>0</v>
      </c>
      <c r="AT120" s="69">
        <v>0</v>
      </c>
      <c r="AU120" s="69">
        <v>0</v>
      </c>
      <c r="AV120" s="69">
        <v>0</v>
      </c>
      <c r="AW120" s="69">
        <v>0</v>
      </c>
      <c r="AX120" s="69">
        <v>0</v>
      </c>
      <c r="AY120" s="69">
        <v>0</v>
      </c>
      <c r="AZ120" s="69">
        <v>0</v>
      </c>
      <c r="BA120" s="67"/>
      <c r="BB120" s="74"/>
      <c r="BC120" s="67"/>
      <c r="BD120" s="69">
        <v>0</v>
      </c>
    </row>
    <row r="121" spans="1:56" x14ac:dyDescent="0.25">
      <c r="A121" s="66">
        <v>900900754</v>
      </c>
      <c r="B121" s="67" t="s">
        <v>479</v>
      </c>
      <c r="C121" s="67"/>
      <c r="D121" s="67">
        <v>201850</v>
      </c>
      <c r="E121" s="67" t="s">
        <v>223</v>
      </c>
      <c r="F121" s="67" t="s">
        <v>884</v>
      </c>
      <c r="G121" s="67" t="s">
        <v>885</v>
      </c>
      <c r="H121" s="68">
        <v>44066</v>
      </c>
      <c r="I121" s="68">
        <v>44168</v>
      </c>
      <c r="J121" s="69">
        <v>5818169</v>
      </c>
      <c r="K121" s="69">
        <v>5818169</v>
      </c>
      <c r="L121" s="70"/>
      <c r="M121" s="71"/>
      <c r="N121" s="67"/>
      <c r="O121" s="67"/>
      <c r="P121" s="67" t="s">
        <v>467</v>
      </c>
      <c r="Q121" s="67" t="s">
        <v>494</v>
      </c>
      <c r="R121" s="69">
        <v>0</v>
      </c>
      <c r="S121" s="72"/>
      <c r="T121" s="73"/>
      <c r="U121" s="67"/>
      <c r="V121" s="67"/>
      <c r="W121" s="67" t="s">
        <v>495</v>
      </c>
      <c r="X121" s="74">
        <v>44151</v>
      </c>
      <c r="Y121" s="74">
        <v>44169</v>
      </c>
      <c r="Z121" s="74">
        <v>44169</v>
      </c>
      <c r="AA121" s="74">
        <v>44228</v>
      </c>
      <c r="AB121" s="69">
        <v>5818169</v>
      </c>
      <c r="AC121" s="69">
        <v>0</v>
      </c>
      <c r="AD121" s="69">
        <v>0</v>
      </c>
      <c r="AE121" s="69">
        <v>5818169</v>
      </c>
      <c r="AF121" s="67"/>
      <c r="AG121" s="67" t="s">
        <v>886</v>
      </c>
      <c r="AH121" s="69">
        <v>0</v>
      </c>
      <c r="AI121" s="72"/>
      <c r="AJ121" s="69">
        <v>5818169</v>
      </c>
      <c r="AK121" s="72" t="s">
        <v>455</v>
      </c>
      <c r="AL121" s="72" t="s">
        <v>887</v>
      </c>
      <c r="AM121" s="72" t="s">
        <v>811</v>
      </c>
      <c r="AN121" s="72" t="s">
        <v>499</v>
      </c>
      <c r="AO121" s="72" t="s">
        <v>500</v>
      </c>
      <c r="AP121" s="69">
        <v>0</v>
      </c>
      <c r="AQ121" s="69">
        <v>5818169</v>
      </c>
      <c r="AR121" s="69">
        <v>0</v>
      </c>
      <c r="AS121" s="69">
        <v>0</v>
      </c>
      <c r="AT121" s="69">
        <v>0</v>
      </c>
      <c r="AU121" s="69">
        <v>0</v>
      </c>
      <c r="AV121" s="69">
        <v>0</v>
      </c>
      <c r="AW121" s="69">
        <v>0</v>
      </c>
      <c r="AX121" s="69">
        <v>0</v>
      </c>
      <c r="AY121" s="69">
        <v>0</v>
      </c>
      <c r="AZ121" s="69">
        <v>0</v>
      </c>
      <c r="BA121" s="67"/>
      <c r="BB121" s="74"/>
      <c r="BC121" s="67"/>
      <c r="BD121" s="69">
        <v>0</v>
      </c>
    </row>
    <row r="122" spans="1:56" x14ac:dyDescent="0.25">
      <c r="A122" s="66">
        <v>900900754</v>
      </c>
      <c r="B122" s="67" t="s">
        <v>479</v>
      </c>
      <c r="C122" s="67"/>
      <c r="D122" s="67">
        <v>207503</v>
      </c>
      <c r="E122" s="67" t="s">
        <v>225</v>
      </c>
      <c r="F122" s="67" t="s">
        <v>888</v>
      </c>
      <c r="G122" s="67" t="s">
        <v>889</v>
      </c>
      <c r="H122" s="68">
        <v>44386</v>
      </c>
      <c r="I122" s="68">
        <v>44470</v>
      </c>
      <c r="J122" s="69">
        <v>5871042</v>
      </c>
      <c r="K122" s="69">
        <v>5871042</v>
      </c>
      <c r="L122" s="70"/>
      <c r="M122" s="71"/>
      <c r="N122" s="67"/>
      <c r="O122" s="67"/>
      <c r="P122" s="67" t="s">
        <v>467</v>
      </c>
      <c r="Q122" s="67" t="s">
        <v>494</v>
      </c>
      <c r="R122" s="69">
        <v>0</v>
      </c>
      <c r="S122" s="72"/>
      <c r="T122" s="73"/>
      <c r="U122" s="67"/>
      <c r="V122" s="67"/>
      <c r="W122" s="67" t="s">
        <v>495</v>
      </c>
      <c r="X122" s="74">
        <v>44456</v>
      </c>
      <c r="Y122" s="74">
        <v>44492</v>
      </c>
      <c r="Z122" s="74">
        <v>44492</v>
      </c>
      <c r="AA122" s="74">
        <v>44496</v>
      </c>
      <c r="AB122" s="69">
        <v>5871042</v>
      </c>
      <c r="AC122" s="69">
        <v>0</v>
      </c>
      <c r="AD122" s="69">
        <v>0</v>
      </c>
      <c r="AE122" s="69">
        <v>5871042</v>
      </c>
      <c r="AF122" s="67"/>
      <c r="AG122" s="67" t="s">
        <v>890</v>
      </c>
      <c r="AH122" s="69">
        <v>0</v>
      </c>
      <c r="AI122" s="72"/>
      <c r="AJ122" s="69">
        <v>5871042</v>
      </c>
      <c r="AK122" s="72" t="s">
        <v>455</v>
      </c>
      <c r="AL122" s="72" t="s">
        <v>891</v>
      </c>
      <c r="AM122" s="72" t="s">
        <v>811</v>
      </c>
      <c r="AN122" s="72" t="s">
        <v>499</v>
      </c>
      <c r="AO122" s="72" t="s">
        <v>500</v>
      </c>
      <c r="AP122" s="69">
        <v>0</v>
      </c>
      <c r="AQ122" s="69">
        <v>5871042</v>
      </c>
      <c r="AR122" s="69">
        <v>0</v>
      </c>
      <c r="AS122" s="69">
        <v>0</v>
      </c>
      <c r="AT122" s="69">
        <v>0</v>
      </c>
      <c r="AU122" s="69">
        <v>0</v>
      </c>
      <c r="AV122" s="69">
        <v>0</v>
      </c>
      <c r="AW122" s="69">
        <v>0</v>
      </c>
      <c r="AX122" s="69">
        <v>0</v>
      </c>
      <c r="AY122" s="69">
        <v>0</v>
      </c>
      <c r="AZ122" s="69">
        <v>0</v>
      </c>
      <c r="BA122" s="67"/>
      <c r="BB122" s="74"/>
      <c r="BC122" s="67"/>
      <c r="BD122" s="69">
        <v>0</v>
      </c>
    </row>
    <row r="123" spans="1:56" x14ac:dyDescent="0.25">
      <c r="A123" s="66">
        <v>900900754</v>
      </c>
      <c r="B123" s="67" t="s">
        <v>479</v>
      </c>
      <c r="C123" s="67"/>
      <c r="D123" s="67">
        <v>2012450</v>
      </c>
      <c r="E123" s="67" t="s">
        <v>229</v>
      </c>
      <c r="F123" s="67" t="s">
        <v>892</v>
      </c>
      <c r="G123" s="67" t="s">
        <v>893</v>
      </c>
      <c r="H123" s="68">
        <v>44753</v>
      </c>
      <c r="I123" s="68">
        <v>44877</v>
      </c>
      <c r="J123" s="69">
        <v>6332745</v>
      </c>
      <c r="K123" s="69">
        <v>6332745</v>
      </c>
      <c r="L123" s="70"/>
      <c r="M123" s="71"/>
      <c r="N123" s="67"/>
      <c r="O123" s="67"/>
      <c r="P123" s="67" t="s">
        <v>467</v>
      </c>
      <c r="Q123" s="67" t="s">
        <v>494</v>
      </c>
      <c r="R123" s="69">
        <v>0</v>
      </c>
      <c r="S123" s="72"/>
      <c r="T123" s="73"/>
      <c r="U123" s="67"/>
      <c r="V123" s="67"/>
      <c r="W123" s="67" t="s">
        <v>495</v>
      </c>
      <c r="X123" s="74">
        <v>44779</v>
      </c>
      <c r="Y123" s="74">
        <v>44877</v>
      </c>
      <c r="Z123" s="74">
        <v>44877</v>
      </c>
      <c r="AA123" s="74">
        <v>44888</v>
      </c>
      <c r="AB123" s="69">
        <v>6332745</v>
      </c>
      <c r="AC123" s="69">
        <v>0</v>
      </c>
      <c r="AD123" s="69">
        <v>0</v>
      </c>
      <c r="AE123" s="69">
        <v>6332745</v>
      </c>
      <c r="AF123" s="67"/>
      <c r="AG123" s="67" t="s">
        <v>894</v>
      </c>
      <c r="AH123" s="69">
        <v>0</v>
      </c>
      <c r="AI123" s="72"/>
      <c r="AJ123" s="69">
        <v>6332745</v>
      </c>
      <c r="AK123" s="72" t="s">
        <v>455</v>
      </c>
      <c r="AL123" s="72" t="s">
        <v>895</v>
      </c>
      <c r="AM123" s="72" t="s">
        <v>811</v>
      </c>
      <c r="AN123" s="72" t="s">
        <v>499</v>
      </c>
      <c r="AO123" s="72" t="s">
        <v>500</v>
      </c>
      <c r="AP123" s="69">
        <v>0</v>
      </c>
      <c r="AQ123" s="69">
        <v>6332745</v>
      </c>
      <c r="AR123" s="69">
        <v>0</v>
      </c>
      <c r="AS123" s="69">
        <v>0</v>
      </c>
      <c r="AT123" s="69">
        <v>0</v>
      </c>
      <c r="AU123" s="69">
        <v>0</v>
      </c>
      <c r="AV123" s="69">
        <v>0</v>
      </c>
      <c r="AW123" s="69">
        <v>0</v>
      </c>
      <c r="AX123" s="69">
        <v>0</v>
      </c>
      <c r="AY123" s="69">
        <v>0</v>
      </c>
      <c r="AZ123" s="69">
        <v>0</v>
      </c>
      <c r="BA123" s="67"/>
      <c r="BB123" s="74"/>
      <c r="BC123" s="67"/>
      <c r="BD123" s="69">
        <v>0</v>
      </c>
    </row>
    <row r="124" spans="1:56" x14ac:dyDescent="0.25">
      <c r="A124" s="66">
        <v>900900754</v>
      </c>
      <c r="B124" s="67" t="s">
        <v>479</v>
      </c>
      <c r="C124" s="67"/>
      <c r="D124" s="67">
        <v>2011922</v>
      </c>
      <c r="E124" s="67" t="s">
        <v>233</v>
      </c>
      <c r="F124" s="67" t="s">
        <v>896</v>
      </c>
      <c r="G124" s="67" t="s">
        <v>897</v>
      </c>
      <c r="H124" s="68">
        <v>44753</v>
      </c>
      <c r="I124" s="68">
        <v>44753</v>
      </c>
      <c r="J124" s="69">
        <v>6430329</v>
      </c>
      <c r="K124" s="69">
        <v>6430329</v>
      </c>
      <c r="L124" s="70"/>
      <c r="M124" s="71"/>
      <c r="N124" s="67"/>
      <c r="O124" s="67"/>
      <c r="P124" s="67" t="s">
        <v>467</v>
      </c>
      <c r="Q124" s="67" t="s">
        <v>494</v>
      </c>
      <c r="R124" s="69">
        <v>0</v>
      </c>
      <c r="S124" s="72"/>
      <c r="T124" s="73"/>
      <c r="U124" s="67"/>
      <c r="V124" s="67"/>
      <c r="W124" s="67" t="s">
        <v>495</v>
      </c>
      <c r="X124" s="74">
        <v>44714</v>
      </c>
      <c r="Y124" s="74">
        <v>44753</v>
      </c>
      <c r="Z124" s="74">
        <v>44753</v>
      </c>
      <c r="AA124" s="74">
        <v>44770</v>
      </c>
      <c r="AB124" s="69">
        <v>6430329</v>
      </c>
      <c r="AC124" s="69">
        <v>0</v>
      </c>
      <c r="AD124" s="69">
        <v>0</v>
      </c>
      <c r="AE124" s="69">
        <v>6430329</v>
      </c>
      <c r="AF124" s="67"/>
      <c r="AG124" s="67" t="s">
        <v>898</v>
      </c>
      <c r="AH124" s="69">
        <v>0</v>
      </c>
      <c r="AI124" s="72"/>
      <c r="AJ124" s="69">
        <v>6430329</v>
      </c>
      <c r="AK124" s="72" t="s">
        <v>455</v>
      </c>
      <c r="AL124" s="72" t="s">
        <v>899</v>
      </c>
      <c r="AM124" s="72" t="s">
        <v>811</v>
      </c>
      <c r="AN124" s="72" t="s">
        <v>499</v>
      </c>
      <c r="AO124" s="72" t="s">
        <v>500</v>
      </c>
      <c r="AP124" s="69">
        <v>0</v>
      </c>
      <c r="AQ124" s="69">
        <v>6430329</v>
      </c>
      <c r="AR124" s="69">
        <v>0</v>
      </c>
      <c r="AS124" s="69">
        <v>0</v>
      </c>
      <c r="AT124" s="69">
        <v>0</v>
      </c>
      <c r="AU124" s="69">
        <v>0</v>
      </c>
      <c r="AV124" s="69">
        <v>0</v>
      </c>
      <c r="AW124" s="69">
        <v>0</v>
      </c>
      <c r="AX124" s="69">
        <v>0</v>
      </c>
      <c r="AY124" s="69">
        <v>0</v>
      </c>
      <c r="AZ124" s="69">
        <v>0</v>
      </c>
      <c r="BA124" s="67"/>
      <c r="BB124" s="74"/>
      <c r="BC124" s="67"/>
      <c r="BD124" s="69">
        <v>0</v>
      </c>
    </row>
    <row r="125" spans="1:56" x14ac:dyDescent="0.25">
      <c r="A125" s="66">
        <v>900900754</v>
      </c>
      <c r="B125" s="67" t="s">
        <v>479</v>
      </c>
      <c r="C125" s="67"/>
      <c r="D125" s="67">
        <v>207282</v>
      </c>
      <c r="E125" s="67" t="s">
        <v>235</v>
      </c>
      <c r="F125" s="67" t="s">
        <v>900</v>
      </c>
      <c r="G125" s="67" t="s">
        <v>901</v>
      </c>
      <c r="H125" s="68">
        <v>44453</v>
      </c>
      <c r="I125" s="68">
        <v>44453</v>
      </c>
      <c r="J125" s="69">
        <v>6468817</v>
      </c>
      <c r="K125" s="69">
        <v>6468817</v>
      </c>
      <c r="L125" s="70"/>
      <c r="M125" s="71"/>
      <c r="N125" s="67"/>
      <c r="O125" s="67"/>
      <c r="P125" s="67" t="s">
        <v>467</v>
      </c>
      <c r="Q125" s="67" t="s">
        <v>494</v>
      </c>
      <c r="R125" s="69">
        <v>0</v>
      </c>
      <c r="S125" s="72"/>
      <c r="T125" s="73"/>
      <c r="U125" s="67"/>
      <c r="V125" s="67"/>
      <c r="W125" s="67" t="s">
        <v>495</v>
      </c>
      <c r="X125" s="74">
        <v>44449</v>
      </c>
      <c r="Y125" s="74">
        <v>44459</v>
      </c>
      <c r="Z125" s="74">
        <v>44459</v>
      </c>
      <c r="AA125" s="74">
        <v>44462</v>
      </c>
      <c r="AB125" s="69">
        <v>6468817</v>
      </c>
      <c r="AC125" s="69">
        <v>0</v>
      </c>
      <c r="AD125" s="69">
        <v>0</v>
      </c>
      <c r="AE125" s="69">
        <v>6468817</v>
      </c>
      <c r="AF125" s="67"/>
      <c r="AG125" s="67" t="s">
        <v>902</v>
      </c>
      <c r="AH125" s="69">
        <v>0</v>
      </c>
      <c r="AI125" s="72"/>
      <c r="AJ125" s="69">
        <v>6468817</v>
      </c>
      <c r="AK125" s="72" t="s">
        <v>455</v>
      </c>
      <c r="AL125" s="72" t="s">
        <v>903</v>
      </c>
      <c r="AM125" s="72" t="s">
        <v>811</v>
      </c>
      <c r="AN125" s="72" t="s">
        <v>499</v>
      </c>
      <c r="AO125" s="72" t="s">
        <v>500</v>
      </c>
      <c r="AP125" s="69">
        <v>0</v>
      </c>
      <c r="AQ125" s="69">
        <v>6468817</v>
      </c>
      <c r="AR125" s="69">
        <v>0</v>
      </c>
      <c r="AS125" s="69">
        <v>0</v>
      </c>
      <c r="AT125" s="69">
        <v>0</v>
      </c>
      <c r="AU125" s="69">
        <v>0</v>
      </c>
      <c r="AV125" s="69">
        <v>0</v>
      </c>
      <c r="AW125" s="69">
        <v>0</v>
      </c>
      <c r="AX125" s="69">
        <v>0</v>
      </c>
      <c r="AY125" s="69">
        <v>0</v>
      </c>
      <c r="AZ125" s="69">
        <v>0</v>
      </c>
      <c r="BA125" s="67"/>
      <c r="BB125" s="74"/>
      <c r="BC125" s="67"/>
      <c r="BD125" s="69">
        <v>0</v>
      </c>
    </row>
    <row r="126" spans="1:56" x14ac:dyDescent="0.25">
      <c r="A126" s="66">
        <v>900900754</v>
      </c>
      <c r="B126" s="67" t="s">
        <v>479</v>
      </c>
      <c r="C126" s="67"/>
      <c r="D126" s="67">
        <v>2010605</v>
      </c>
      <c r="E126" s="67" t="s">
        <v>241</v>
      </c>
      <c r="F126" s="67" t="s">
        <v>904</v>
      </c>
      <c r="G126" s="67" t="s">
        <v>905</v>
      </c>
      <c r="H126" s="68">
        <v>44643</v>
      </c>
      <c r="I126" s="68">
        <v>44691</v>
      </c>
      <c r="J126" s="69">
        <v>7132139</v>
      </c>
      <c r="K126" s="69">
        <v>7132139</v>
      </c>
      <c r="L126" s="70"/>
      <c r="M126" s="71"/>
      <c r="N126" s="67"/>
      <c r="O126" s="67"/>
      <c r="P126" s="67" t="s">
        <v>467</v>
      </c>
      <c r="Q126" s="67" t="s">
        <v>494</v>
      </c>
      <c r="R126" s="69">
        <v>0</v>
      </c>
      <c r="S126" s="72"/>
      <c r="T126" s="73"/>
      <c r="U126" s="67"/>
      <c r="V126" s="67"/>
      <c r="W126" s="67" t="s">
        <v>495</v>
      </c>
      <c r="X126" s="74">
        <v>44662</v>
      </c>
      <c r="Y126" s="74">
        <v>44691</v>
      </c>
      <c r="Z126" s="74">
        <v>44691</v>
      </c>
      <c r="AA126" s="74">
        <v>44699</v>
      </c>
      <c r="AB126" s="69">
        <v>7132139</v>
      </c>
      <c r="AC126" s="69">
        <v>0</v>
      </c>
      <c r="AD126" s="69">
        <v>0</v>
      </c>
      <c r="AE126" s="69">
        <v>7132139</v>
      </c>
      <c r="AF126" s="67"/>
      <c r="AG126" s="67" t="s">
        <v>906</v>
      </c>
      <c r="AH126" s="69">
        <v>0</v>
      </c>
      <c r="AI126" s="72"/>
      <c r="AJ126" s="69">
        <v>7132139</v>
      </c>
      <c r="AK126" s="72" t="s">
        <v>455</v>
      </c>
      <c r="AL126" s="72" t="s">
        <v>907</v>
      </c>
      <c r="AM126" s="72" t="s">
        <v>811</v>
      </c>
      <c r="AN126" s="72" t="s">
        <v>499</v>
      </c>
      <c r="AO126" s="72" t="s">
        <v>500</v>
      </c>
      <c r="AP126" s="69">
        <v>0</v>
      </c>
      <c r="AQ126" s="69">
        <v>7132139</v>
      </c>
      <c r="AR126" s="69">
        <v>0</v>
      </c>
      <c r="AS126" s="69">
        <v>0</v>
      </c>
      <c r="AT126" s="69">
        <v>0</v>
      </c>
      <c r="AU126" s="69">
        <v>0</v>
      </c>
      <c r="AV126" s="69">
        <v>0</v>
      </c>
      <c r="AW126" s="69">
        <v>0</v>
      </c>
      <c r="AX126" s="69">
        <v>0</v>
      </c>
      <c r="AY126" s="69">
        <v>0</v>
      </c>
      <c r="AZ126" s="69">
        <v>0</v>
      </c>
      <c r="BA126" s="67"/>
      <c r="BB126" s="74"/>
      <c r="BC126" s="67"/>
      <c r="BD126" s="69">
        <v>0</v>
      </c>
    </row>
    <row r="127" spans="1:56" x14ac:dyDescent="0.25">
      <c r="A127" s="66">
        <v>900900754</v>
      </c>
      <c r="B127" s="67" t="s">
        <v>479</v>
      </c>
      <c r="C127" s="67"/>
      <c r="D127" s="67">
        <v>209552</v>
      </c>
      <c r="E127" s="67" t="s">
        <v>245</v>
      </c>
      <c r="F127" s="67" t="s">
        <v>908</v>
      </c>
      <c r="G127" s="67" t="s">
        <v>909</v>
      </c>
      <c r="H127" s="68">
        <v>44573</v>
      </c>
      <c r="I127" s="68">
        <v>44600</v>
      </c>
      <c r="J127" s="69">
        <v>7972192</v>
      </c>
      <c r="K127" s="69">
        <v>7972192</v>
      </c>
      <c r="L127" s="70"/>
      <c r="M127" s="71"/>
      <c r="N127" s="67"/>
      <c r="O127" s="67"/>
      <c r="P127" s="67" t="s">
        <v>467</v>
      </c>
      <c r="Q127" s="67" t="s">
        <v>494</v>
      </c>
      <c r="R127" s="69">
        <v>0</v>
      </c>
      <c r="S127" s="72"/>
      <c r="T127" s="73"/>
      <c r="U127" s="67"/>
      <c r="V127" s="67"/>
      <c r="W127" s="67" t="s">
        <v>495</v>
      </c>
      <c r="X127" s="74">
        <v>44593</v>
      </c>
      <c r="Y127" s="74">
        <v>44600</v>
      </c>
      <c r="Z127" s="74">
        <v>44600</v>
      </c>
      <c r="AA127" s="74">
        <v>44616</v>
      </c>
      <c r="AB127" s="69">
        <v>7972192</v>
      </c>
      <c r="AC127" s="69">
        <v>0</v>
      </c>
      <c r="AD127" s="69">
        <v>0</v>
      </c>
      <c r="AE127" s="69">
        <v>7972192</v>
      </c>
      <c r="AF127" s="67"/>
      <c r="AG127" s="67" t="s">
        <v>910</v>
      </c>
      <c r="AH127" s="69">
        <v>0</v>
      </c>
      <c r="AI127" s="72"/>
      <c r="AJ127" s="69">
        <v>7972192</v>
      </c>
      <c r="AK127" s="72" t="s">
        <v>455</v>
      </c>
      <c r="AL127" s="72" t="s">
        <v>911</v>
      </c>
      <c r="AM127" s="72" t="s">
        <v>811</v>
      </c>
      <c r="AN127" s="72" t="s">
        <v>499</v>
      </c>
      <c r="AO127" s="72" t="s">
        <v>500</v>
      </c>
      <c r="AP127" s="69">
        <v>0</v>
      </c>
      <c r="AQ127" s="69">
        <v>7972192</v>
      </c>
      <c r="AR127" s="69">
        <v>0</v>
      </c>
      <c r="AS127" s="69">
        <v>0</v>
      </c>
      <c r="AT127" s="69">
        <v>0</v>
      </c>
      <c r="AU127" s="69">
        <v>0</v>
      </c>
      <c r="AV127" s="69">
        <v>0</v>
      </c>
      <c r="AW127" s="69">
        <v>0</v>
      </c>
      <c r="AX127" s="69">
        <v>0</v>
      </c>
      <c r="AY127" s="69">
        <v>0</v>
      </c>
      <c r="AZ127" s="69">
        <v>0</v>
      </c>
      <c r="BA127" s="67"/>
      <c r="BB127" s="74"/>
      <c r="BC127" s="67"/>
      <c r="BD127" s="69">
        <v>0</v>
      </c>
    </row>
    <row r="128" spans="1:56" x14ac:dyDescent="0.25">
      <c r="A128" s="66">
        <v>900900754</v>
      </c>
      <c r="B128" s="67" t="s">
        <v>479</v>
      </c>
      <c r="C128" s="67"/>
      <c r="D128" s="67">
        <v>205056</v>
      </c>
      <c r="E128" s="67" t="s">
        <v>253</v>
      </c>
      <c r="F128" s="67" t="s">
        <v>912</v>
      </c>
      <c r="G128" s="67" t="s">
        <v>913</v>
      </c>
      <c r="H128" s="68">
        <v>44273</v>
      </c>
      <c r="I128" s="68">
        <v>44378</v>
      </c>
      <c r="J128" s="69">
        <v>8632018</v>
      </c>
      <c r="K128" s="69">
        <v>8632018</v>
      </c>
      <c r="L128" s="70"/>
      <c r="M128" s="71"/>
      <c r="N128" s="67"/>
      <c r="O128" s="67"/>
      <c r="P128" s="67" t="s">
        <v>467</v>
      </c>
      <c r="Q128" s="67" t="s">
        <v>494</v>
      </c>
      <c r="R128" s="69">
        <v>0</v>
      </c>
      <c r="S128" s="72"/>
      <c r="T128" s="73"/>
      <c r="U128" s="67"/>
      <c r="V128" s="67"/>
      <c r="W128" s="67" t="s">
        <v>495</v>
      </c>
      <c r="X128" s="74">
        <v>44319</v>
      </c>
      <c r="Y128" s="74">
        <v>44394</v>
      </c>
      <c r="Z128" s="74">
        <v>44394</v>
      </c>
      <c r="AA128" s="74">
        <v>44398</v>
      </c>
      <c r="AB128" s="69">
        <v>8632018</v>
      </c>
      <c r="AC128" s="69">
        <v>0</v>
      </c>
      <c r="AD128" s="69">
        <v>0</v>
      </c>
      <c r="AE128" s="69">
        <v>8632018</v>
      </c>
      <c r="AF128" s="67"/>
      <c r="AG128" s="67" t="s">
        <v>914</v>
      </c>
      <c r="AH128" s="69">
        <v>0</v>
      </c>
      <c r="AI128" s="72"/>
      <c r="AJ128" s="69">
        <v>8632018</v>
      </c>
      <c r="AK128" s="72" t="s">
        <v>455</v>
      </c>
      <c r="AL128" s="72" t="s">
        <v>915</v>
      </c>
      <c r="AM128" s="72" t="s">
        <v>811</v>
      </c>
      <c r="AN128" s="72" t="s">
        <v>499</v>
      </c>
      <c r="AO128" s="72" t="s">
        <v>500</v>
      </c>
      <c r="AP128" s="69">
        <v>0</v>
      </c>
      <c r="AQ128" s="69">
        <v>8632018</v>
      </c>
      <c r="AR128" s="69">
        <v>0</v>
      </c>
      <c r="AS128" s="69">
        <v>0</v>
      </c>
      <c r="AT128" s="69">
        <v>0</v>
      </c>
      <c r="AU128" s="69">
        <v>0</v>
      </c>
      <c r="AV128" s="69">
        <v>0</v>
      </c>
      <c r="AW128" s="69">
        <v>0</v>
      </c>
      <c r="AX128" s="69">
        <v>0</v>
      </c>
      <c r="AY128" s="69">
        <v>0</v>
      </c>
      <c r="AZ128" s="69">
        <v>0</v>
      </c>
      <c r="BA128" s="67"/>
      <c r="BB128" s="74"/>
      <c r="BC128" s="67"/>
      <c r="BD128" s="69">
        <v>0</v>
      </c>
    </row>
    <row r="129" spans="1:56" x14ac:dyDescent="0.25">
      <c r="A129" s="66">
        <v>900900754</v>
      </c>
      <c r="B129" s="67" t="s">
        <v>479</v>
      </c>
      <c r="C129" s="67"/>
      <c r="D129" s="67">
        <v>204880</v>
      </c>
      <c r="E129" s="67" t="s">
        <v>259</v>
      </c>
      <c r="F129" s="67" t="s">
        <v>916</v>
      </c>
      <c r="G129" s="67" t="s">
        <v>917</v>
      </c>
      <c r="H129" s="68">
        <v>44273</v>
      </c>
      <c r="I129" s="68">
        <v>44440</v>
      </c>
      <c r="J129" s="69">
        <v>9484164</v>
      </c>
      <c r="K129" s="69">
        <v>9484164</v>
      </c>
      <c r="L129" s="70"/>
      <c r="M129" s="71"/>
      <c r="N129" s="67"/>
      <c r="O129" s="67"/>
      <c r="P129" s="67" t="s">
        <v>467</v>
      </c>
      <c r="Q129" s="67" t="s">
        <v>494</v>
      </c>
      <c r="R129" s="69">
        <v>0</v>
      </c>
      <c r="S129" s="72"/>
      <c r="T129" s="73"/>
      <c r="U129" s="67"/>
      <c r="V129" s="67"/>
      <c r="W129" s="67" t="s">
        <v>495</v>
      </c>
      <c r="X129" s="74">
        <v>44300</v>
      </c>
      <c r="Y129" s="74">
        <v>44303</v>
      </c>
      <c r="Z129" s="74">
        <v>44303</v>
      </c>
      <c r="AA129" s="74">
        <v>44314</v>
      </c>
      <c r="AB129" s="69">
        <v>9484164</v>
      </c>
      <c r="AC129" s="69">
        <v>0</v>
      </c>
      <c r="AD129" s="69">
        <v>0</v>
      </c>
      <c r="AE129" s="69">
        <v>9484164</v>
      </c>
      <c r="AF129" s="67"/>
      <c r="AG129" s="67" t="s">
        <v>918</v>
      </c>
      <c r="AH129" s="69">
        <v>0</v>
      </c>
      <c r="AI129" s="72" t="s">
        <v>603</v>
      </c>
      <c r="AJ129" s="69">
        <v>9484164</v>
      </c>
      <c r="AK129" s="72" t="s">
        <v>455</v>
      </c>
      <c r="AL129" s="72" t="s">
        <v>919</v>
      </c>
      <c r="AM129" s="72" t="s">
        <v>811</v>
      </c>
      <c r="AN129" s="72" t="s">
        <v>499</v>
      </c>
      <c r="AO129" s="72" t="s">
        <v>500</v>
      </c>
      <c r="AP129" s="69">
        <v>0</v>
      </c>
      <c r="AQ129" s="69">
        <v>9484164</v>
      </c>
      <c r="AR129" s="69">
        <v>0</v>
      </c>
      <c r="AS129" s="69">
        <v>0</v>
      </c>
      <c r="AT129" s="69">
        <v>0</v>
      </c>
      <c r="AU129" s="69">
        <v>0</v>
      </c>
      <c r="AV129" s="69">
        <v>0</v>
      </c>
      <c r="AW129" s="69">
        <v>0</v>
      </c>
      <c r="AX129" s="69">
        <v>0</v>
      </c>
      <c r="AY129" s="69">
        <v>0</v>
      </c>
      <c r="AZ129" s="69">
        <v>0</v>
      </c>
      <c r="BA129" s="67"/>
      <c r="BB129" s="74"/>
      <c r="BC129" s="67"/>
      <c r="BD129" s="69">
        <v>0</v>
      </c>
    </row>
    <row r="130" spans="1:56" x14ac:dyDescent="0.25">
      <c r="A130" s="66">
        <v>900900754</v>
      </c>
      <c r="B130" s="67" t="s">
        <v>479</v>
      </c>
      <c r="C130" s="67"/>
      <c r="D130" s="67">
        <v>2010663</v>
      </c>
      <c r="E130" s="67" t="s">
        <v>273</v>
      </c>
      <c r="F130" s="67" t="s">
        <v>920</v>
      </c>
      <c r="G130" s="67" t="s">
        <v>921</v>
      </c>
      <c r="H130" s="68">
        <v>44600</v>
      </c>
      <c r="I130" s="68">
        <v>44698</v>
      </c>
      <c r="J130" s="69">
        <v>11653105</v>
      </c>
      <c r="K130" s="69">
        <v>11653105</v>
      </c>
      <c r="L130" s="70"/>
      <c r="M130" s="71"/>
      <c r="N130" s="67"/>
      <c r="O130" s="67"/>
      <c r="P130" s="67" t="s">
        <v>467</v>
      </c>
      <c r="Q130" s="67" t="s">
        <v>494</v>
      </c>
      <c r="R130" s="69">
        <v>0</v>
      </c>
      <c r="S130" s="72"/>
      <c r="T130" s="73"/>
      <c r="U130" s="67"/>
      <c r="V130" s="67"/>
      <c r="W130" s="67" t="s">
        <v>495</v>
      </c>
      <c r="X130" s="74">
        <v>44589</v>
      </c>
      <c r="Y130" s="74">
        <v>44691</v>
      </c>
      <c r="Z130" s="74">
        <v>44691</v>
      </c>
      <c r="AA130" s="74">
        <v>44699</v>
      </c>
      <c r="AB130" s="69">
        <v>11653105</v>
      </c>
      <c r="AC130" s="69">
        <v>0</v>
      </c>
      <c r="AD130" s="69">
        <v>0</v>
      </c>
      <c r="AE130" s="69">
        <v>11653105</v>
      </c>
      <c r="AF130" s="67"/>
      <c r="AG130" s="67" t="s">
        <v>922</v>
      </c>
      <c r="AH130" s="69">
        <v>0</v>
      </c>
      <c r="AI130" s="72"/>
      <c r="AJ130" s="69">
        <v>11653105</v>
      </c>
      <c r="AK130" s="72" t="s">
        <v>455</v>
      </c>
      <c r="AL130" s="72" t="s">
        <v>923</v>
      </c>
      <c r="AM130" s="72" t="s">
        <v>811</v>
      </c>
      <c r="AN130" s="72" t="s">
        <v>499</v>
      </c>
      <c r="AO130" s="72" t="s">
        <v>500</v>
      </c>
      <c r="AP130" s="69">
        <v>0</v>
      </c>
      <c r="AQ130" s="69">
        <v>11653105</v>
      </c>
      <c r="AR130" s="69">
        <v>0</v>
      </c>
      <c r="AS130" s="69">
        <v>0</v>
      </c>
      <c r="AT130" s="69">
        <v>0</v>
      </c>
      <c r="AU130" s="69">
        <v>0</v>
      </c>
      <c r="AV130" s="69">
        <v>0</v>
      </c>
      <c r="AW130" s="69">
        <v>0</v>
      </c>
      <c r="AX130" s="69">
        <v>0</v>
      </c>
      <c r="AY130" s="69">
        <v>0</v>
      </c>
      <c r="AZ130" s="69">
        <v>0</v>
      </c>
      <c r="BA130" s="67"/>
      <c r="BB130" s="74"/>
      <c r="BC130" s="67"/>
      <c r="BD130" s="69">
        <v>0</v>
      </c>
    </row>
    <row r="131" spans="1:56" x14ac:dyDescent="0.25">
      <c r="A131" s="66">
        <v>900900754</v>
      </c>
      <c r="B131" s="67" t="s">
        <v>479</v>
      </c>
      <c r="C131" s="67"/>
      <c r="D131" s="67">
        <v>2011707</v>
      </c>
      <c r="E131" s="67" t="s">
        <v>275</v>
      </c>
      <c r="F131" s="67" t="s">
        <v>924</v>
      </c>
      <c r="G131" s="67" t="s">
        <v>925</v>
      </c>
      <c r="H131" s="68">
        <v>44677</v>
      </c>
      <c r="I131" s="68">
        <v>44753</v>
      </c>
      <c r="J131" s="69">
        <v>12135316</v>
      </c>
      <c r="K131" s="69">
        <v>12135316</v>
      </c>
      <c r="L131" s="70"/>
      <c r="M131" s="71"/>
      <c r="N131" s="67"/>
      <c r="O131" s="67"/>
      <c r="P131" s="67" t="s">
        <v>467</v>
      </c>
      <c r="Q131" s="67" t="s">
        <v>494</v>
      </c>
      <c r="R131" s="69">
        <v>0</v>
      </c>
      <c r="S131" s="72"/>
      <c r="T131" s="73"/>
      <c r="U131" s="67"/>
      <c r="V131" s="67"/>
      <c r="W131" s="67" t="s">
        <v>495</v>
      </c>
      <c r="X131" s="74">
        <v>44729</v>
      </c>
      <c r="Y131" s="74">
        <v>44753</v>
      </c>
      <c r="Z131" s="74">
        <v>44753</v>
      </c>
      <c r="AA131" s="74">
        <v>44770</v>
      </c>
      <c r="AB131" s="69">
        <v>12135316</v>
      </c>
      <c r="AC131" s="69">
        <v>0</v>
      </c>
      <c r="AD131" s="69">
        <v>0</v>
      </c>
      <c r="AE131" s="69">
        <v>12135316</v>
      </c>
      <c r="AF131" s="67"/>
      <c r="AG131" s="67" t="s">
        <v>926</v>
      </c>
      <c r="AH131" s="69">
        <v>0</v>
      </c>
      <c r="AI131" s="72"/>
      <c r="AJ131" s="69">
        <v>12135316</v>
      </c>
      <c r="AK131" s="72" t="s">
        <v>455</v>
      </c>
      <c r="AL131" s="72" t="s">
        <v>927</v>
      </c>
      <c r="AM131" s="72" t="s">
        <v>811</v>
      </c>
      <c r="AN131" s="72" t="s">
        <v>499</v>
      </c>
      <c r="AO131" s="72" t="s">
        <v>500</v>
      </c>
      <c r="AP131" s="69">
        <v>0</v>
      </c>
      <c r="AQ131" s="69">
        <v>12135316</v>
      </c>
      <c r="AR131" s="69">
        <v>0</v>
      </c>
      <c r="AS131" s="69">
        <v>0</v>
      </c>
      <c r="AT131" s="69">
        <v>0</v>
      </c>
      <c r="AU131" s="69">
        <v>0</v>
      </c>
      <c r="AV131" s="69">
        <v>0</v>
      </c>
      <c r="AW131" s="69">
        <v>0</v>
      </c>
      <c r="AX131" s="69">
        <v>0</v>
      </c>
      <c r="AY131" s="69">
        <v>0</v>
      </c>
      <c r="AZ131" s="69">
        <v>0</v>
      </c>
      <c r="BA131" s="67"/>
      <c r="BB131" s="74"/>
      <c r="BC131" s="67"/>
      <c r="BD131" s="69">
        <v>0</v>
      </c>
    </row>
    <row r="132" spans="1:56" x14ac:dyDescent="0.25">
      <c r="A132" s="66">
        <v>900900754</v>
      </c>
      <c r="B132" s="67" t="s">
        <v>479</v>
      </c>
      <c r="C132" s="67"/>
      <c r="D132" s="67">
        <v>206019</v>
      </c>
      <c r="E132" s="67" t="s">
        <v>277</v>
      </c>
      <c r="F132" s="67" t="s">
        <v>928</v>
      </c>
      <c r="G132" s="67" t="s">
        <v>929</v>
      </c>
      <c r="H132" s="68">
        <v>44392</v>
      </c>
      <c r="I132" s="68">
        <v>44392</v>
      </c>
      <c r="J132" s="69">
        <v>12287333</v>
      </c>
      <c r="K132" s="69">
        <v>12287333</v>
      </c>
      <c r="L132" s="70"/>
      <c r="M132" s="71"/>
      <c r="N132" s="67"/>
      <c r="O132" s="67"/>
      <c r="P132" s="67" t="s">
        <v>467</v>
      </c>
      <c r="Q132" s="67" t="s">
        <v>494</v>
      </c>
      <c r="R132" s="69">
        <v>0</v>
      </c>
      <c r="S132" s="72"/>
      <c r="T132" s="73"/>
      <c r="U132" s="67"/>
      <c r="V132" s="67"/>
      <c r="W132" s="67" t="s">
        <v>495</v>
      </c>
      <c r="X132" s="74">
        <v>44389</v>
      </c>
      <c r="Y132" s="74">
        <v>44435</v>
      </c>
      <c r="Z132" s="74">
        <v>44435</v>
      </c>
      <c r="AA132" s="74">
        <v>44437</v>
      </c>
      <c r="AB132" s="69">
        <v>12287333</v>
      </c>
      <c r="AC132" s="69">
        <v>0</v>
      </c>
      <c r="AD132" s="69">
        <v>0</v>
      </c>
      <c r="AE132" s="69">
        <v>12287333</v>
      </c>
      <c r="AF132" s="67"/>
      <c r="AG132" s="67" t="s">
        <v>930</v>
      </c>
      <c r="AH132" s="69">
        <v>0</v>
      </c>
      <c r="AI132" s="72"/>
      <c r="AJ132" s="69">
        <v>12287333</v>
      </c>
      <c r="AK132" s="72" t="s">
        <v>455</v>
      </c>
      <c r="AL132" s="72" t="s">
        <v>931</v>
      </c>
      <c r="AM132" s="72" t="s">
        <v>811</v>
      </c>
      <c r="AN132" s="72" t="s">
        <v>499</v>
      </c>
      <c r="AO132" s="72" t="s">
        <v>500</v>
      </c>
      <c r="AP132" s="69">
        <v>0</v>
      </c>
      <c r="AQ132" s="69">
        <v>12287333</v>
      </c>
      <c r="AR132" s="69">
        <v>0</v>
      </c>
      <c r="AS132" s="69">
        <v>0</v>
      </c>
      <c r="AT132" s="69">
        <v>0</v>
      </c>
      <c r="AU132" s="69">
        <v>0</v>
      </c>
      <c r="AV132" s="69">
        <v>0</v>
      </c>
      <c r="AW132" s="69">
        <v>0</v>
      </c>
      <c r="AX132" s="69">
        <v>0</v>
      </c>
      <c r="AY132" s="69">
        <v>0</v>
      </c>
      <c r="AZ132" s="69">
        <v>0</v>
      </c>
      <c r="BA132" s="67"/>
      <c r="BB132" s="74"/>
      <c r="BC132" s="67"/>
      <c r="BD132" s="69">
        <v>0</v>
      </c>
    </row>
    <row r="133" spans="1:56" x14ac:dyDescent="0.25">
      <c r="A133" s="66">
        <v>900900754</v>
      </c>
      <c r="B133" s="67" t="s">
        <v>479</v>
      </c>
      <c r="C133" s="67"/>
      <c r="D133" s="67">
        <v>2011752</v>
      </c>
      <c r="E133" s="67" t="s">
        <v>285</v>
      </c>
      <c r="F133" s="67" t="s">
        <v>932</v>
      </c>
      <c r="G133" s="67" t="s">
        <v>933</v>
      </c>
      <c r="H133" s="68">
        <v>44700</v>
      </c>
      <c r="I133" s="68">
        <v>44753</v>
      </c>
      <c r="J133" s="69">
        <v>13574733</v>
      </c>
      <c r="K133" s="69">
        <v>13574733</v>
      </c>
      <c r="L133" s="70"/>
      <c r="M133" s="71"/>
      <c r="N133" s="67"/>
      <c r="O133" s="67"/>
      <c r="P133" s="67" t="s">
        <v>467</v>
      </c>
      <c r="Q133" s="67" t="s">
        <v>494</v>
      </c>
      <c r="R133" s="69">
        <v>0</v>
      </c>
      <c r="S133" s="72"/>
      <c r="T133" s="73"/>
      <c r="U133" s="67"/>
      <c r="V133" s="67"/>
      <c r="W133" s="67" t="s">
        <v>495</v>
      </c>
      <c r="X133" s="74">
        <v>44734</v>
      </c>
      <c r="Y133" s="74">
        <v>44753</v>
      </c>
      <c r="Z133" s="74">
        <v>44753</v>
      </c>
      <c r="AA133" s="74">
        <v>44770</v>
      </c>
      <c r="AB133" s="69">
        <v>13574733</v>
      </c>
      <c r="AC133" s="69">
        <v>0</v>
      </c>
      <c r="AD133" s="69">
        <v>0</v>
      </c>
      <c r="AE133" s="69">
        <v>13574733</v>
      </c>
      <c r="AF133" s="67"/>
      <c r="AG133" s="67" t="s">
        <v>934</v>
      </c>
      <c r="AH133" s="69">
        <v>0</v>
      </c>
      <c r="AI133" s="72"/>
      <c r="AJ133" s="69">
        <v>13574733</v>
      </c>
      <c r="AK133" s="72" t="s">
        <v>455</v>
      </c>
      <c r="AL133" s="72" t="s">
        <v>935</v>
      </c>
      <c r="AM133" s="72" t="s">
        <v>811</v>
      </c>
      <c r="AN133" s="72" t="s">
        <v>499</v>
      </c>
      <c r="AO133" s="72" t="s">
        <v>500</v>
      </c>
      <c r="AP133" s="69">
        <v>0</v>
      </c>
      <c r="AQ133" s="69">
        <v>13574733</v>
      </c>
      <c r="AR133" s="69">
        <v>0</v>
      </c>
      <c r="AS133" s="69">
        <v>0</v>
      </c>
      <c r="AT133" s="69">
        <v>0</v>
      </c>
      <c r="AU133" s="69">
        <v>0</v>
      </c>
      <c r="AV133" s="69">
        <v>0</v>
      </c>
      <c r="AW133" s="69">
        <v>0</v>
      </c>
      <c r="AX133" s="69">
        <v>0</v>
      </c>
      <c r="AY133" s="69">
        <v>0</v>
      </c>
      <c r="AZ133" s="69">
        <v>0</v>
      </c>
      <c r="BA133" s="67"/>
      <c r="BB133" s="74"/>
      <c r="BC133" s="67"/>
      <c r="BD133" s="69">
        <v>0</v>
      </c>
    </row>
    <row r="134" spans="1:56" x14ac:dyDescent="0.25">
      <c r="A134" s="66">
        <v>900900754</v>
      </c>
      <c r="B134" s="67" t="s">
        <v>479</v>
      </c>
      <c r="C134" s="67"/>
      <c r="D134" s="67">
        <v>2010602</v>
      </c>
      <c r="E134" s="67" t="s">
        <v>289</v>
      </c>
      <c r="F134" s="67" t="s">
        <v>936</v>
      </c>
      <c r="G134" s="67" t="s">
        <v>937</v>
      </c>
      <c r="H134" s="68">
        <v>44642</v>
      </c>
      <c r="I134" s="68">
        <v>44877</v>
      </c>
      <c r="J134" s="69">
        <v>14943973</v>
      </c>
      <c r="K134" s="69">
        <v>14943973</v>
      </c>
      <c r="L134" s="70"/>
      <c r="M134" s="71"/>
      <c r="N134" s="67"/>
      <c r="O134" s="67"/>
      <c r="P134" s="67" t="s">
        <v>467</v>
      </c>
      <c r="Q134" s="67" t="s">
        <v>494</v>
      </c>
      <c r="R134" s="69">
        <v>0</v>
      </c>
      <c r="S134" s="72"/>
      <c r="T134" s="73"/>
      <c r="U134" s="67"/>
      <c r="V134" s="67"/>
      <c r="W134" s="67" t="s">
        <v>495</v>
      </c>
      <c r="X134" s="74">
        <v>44662</v>
      </c>
      <c r="Y134" s="74">
        <v>44877</v>
      </c>
      <c r="Z134" s="74">
        <v>44877</v>
      </c>
      <c r="AA134" s="74">
        <v>44888</v>
      </c>
      <c r="AB134" s="69">
        <v>14943973</v>
      </c>
      <c r="AC134" s="69">
        <v>0</v>
      </c>
      <c r="AD134" s="69">
        <v>0</v>
      </c>
      <c r="AE134" s="69">
        <v>14943973</v>
      </c>
      <c r="AF134" s="67"/>
      <c r="AG134" s="67" t="s">
        <v>894</v>
      </c>
      <c r="AH134" s="69">
        <v>0</v>
      </c>
      <c r="AI134" s="72"/>
      <c r="AJ134" s="69">
        <v>14943973</v>
      </c>
      <c r="AK134" s="72" t="s">
        <v>455</v>
      </c>
      <c r="AL134" s="72" t="s">
        <v>895</v>
      </c>
      <c r="AM134" s="72" t="s">
        <v>811</v>
      </c>
      <c r="AN134" s="72" t="s">
        <v>499</v>
      </c>
      <c r="AO134" s="72" t="s">
        <v>500</v>
      </c>
      <c r="AP134" s="69">
        <v>0</v>
      </c>
      <c r="AQ134" s="69">
        <v>14943973</v>
      </c>
      <c r="AR134" s="69">
        <v>0</v>
      </c>
      <c r="AS134" s="69">
        <v>0</v>
      </c>
      <c r="AT134" s="69">
        <v>0</v>
      </c>
      <c r="AU134" s="69">
        <v>0</v>
      </c>
      <c r="AV134" s="69">
        <v>0</v>
      </c>
      <c r="AW134" s="69">
        <v>0</v>
      </c>
      <c r="AX134" s="69">
        <v>0</v>
      </c>
      <c r="AY134" s="69">
        <v>0</v>
      </c>
      <c r="AZ134" s="69">
        <v>0</v>
      </c>
      <c r="BA134" s="67"/>
      <c r="BB134" s="74"/>
      <c r="BC134" s="67"/>
      <c r="BD134" s="69">
        <v>0</v>
      </c>
    </row>
    <row r="135" spans="1:56" x14ac:dyDescent="0.25">
      <c r="A135" s="66">
        <v>900900754</v>
      </c>
      <c r="B135" s="67" t="s">
        <v>479</v>
      </c>
      <c r="C135" s="67"/>
      <c r="D135" s="67">
        <v>2019874</v>
      </c>
      <c r="E135" s="67" t="s">
        <v>305</v>
      </c>
      <c r="F135" s="67" t="s">
        <v>938</v>
      </c>
      <c r="G135" s="67" t="s">
        <v>939</v>
      </c>
      <c r="H135" s="68">
        <v>44989</v>
      </c>
      <c r="I135" s="68">
        <v>45066</v>
      </c>
      <c r="J135" s="69">
        <v>18987352</v>
      </c>
      <c r="K135" s="69">
        <v>18987352</v>
      </c>
      <c r="L135" s="70"/>
      <c r="M135" s="71"/>
      <c r="N135" s="67"/>
      <c r="O135" s="67"/>
      <c r="P135" s="67" t="s">
        <v>467</v>
      </c>
      <c r="Q135" s="67" t="s">
        <v>494</v>
      </c>
      <c r="R135" s="69">
        <v>0</v>
      </c>
      <c r="S135" s="72"/>
      <c r="T135" s="73"/>
      <c r="U135" s="67"/>
      <c r="V135" s="67"/>
      <c r="W135" s="67" t="s">
        <v>495</v>
      </c>
      <c r="X135" s="74">
        <v>45043</v>
      </c>
      <c r="Y135" s="74">
        <v>45636</v>
      </c>
      <c r="Z135" s="74"/>
      <c r="AA135" s="74">
        <v>45646</v>
      </c>
      <c r="AB135" s="69">
        <v>18987352</v>
      </c>
      <c r="AC135" s="69">
        <v>0</v>
      </c>
      <c r="AD135" s="69">
        <v>0</v>
      </c>
      <c r="AE135" s="69">
        <v>18987352</v>
      </c>
      <c r="AF135" s="67"/>
      <c r="AG135" s="67" t="s">
        <v>940</v>
      </c>
      <c r="AH135" s="69">
        <v>0</v>
      </c>
      <c r="AI135" s="72"/>
      <c r="AJ135" s="69">
        <v>18987352</v>
      </c>
      <c r="AK135" s="72" t="s">
        <v>455</v>
      </c>
      <c r="AL135" s="72" t="s">
        <v>941</v>
      </c>
      <c r="AM135" s="72" t="s">
        <v>811</v>
      </c>
      <c r="AN135" s="72" t="s">
        <v>499</v>
      </c>
      <c r="AO135" s="72" t="s">
        <v>500</v>
      </c>
      <c r="AP135" s="69">
        <v>0</v>
      </c>
      <c r="AQ135" s="69">
        <v>18987352</v>
      </c>
      <c r="AR135" s="69">
        <v>0</v>
      </c>
      <c r="AS135" s="69">
        <v>0</v>
      </c>
      <c r="AT135" s="69">
        <v>0</v>
      </c>
      <c r="AU135" s="69">
        <v>0</v>
      </c>
      <c r="AV135" s="69">
        <v>0</v>
      </c>
      <c r="AW135" s="69">
        <v>0</v>
      </c>
      <c r="AX135" s="69">
        <v>0</v>
      </c>
      <c r="AY135" s="69">
        <v>0</v>
      </c>
      <c r="AZ135" s="69">
        <v>0</v>
      </c>
      <c r="BA135" s="67"/>
      <c r="BB135" s="74"/>
      <c r="BC135" s="67"/>
      <c r="BD135" s="69">
        <v>0</v>
      </c>
    </row>
    <row r="136" spans="1:56" x14ac:dyDescent="0.25">
      <c r="A136" s="66">
        <v>900900754</v>
      </c>
      <c r="B136" s="67" t="s">
        <v>479</v>
      </c>
      <c r="C136" s="67"/>
      <c r="D136" s="67">
        <v>2012838</v>
      </c>
      <c r="E136" s="67" t="s">
        <v>309</v>
      </c>
      <c r="F136" s="67" t="s">
        <v>942</v>
      </c>
      <c r="G136" s="67" t="s">
        <v>943</v>
      </c>
      <c r="H136" s="68">
        <v>44797</v>
      </c>
      <c r="I136" s="68">
        <v>44877</v>
      </c>
      <c r="J136" s="69">
        <v>19843106</v>
      </c>
      <c r="K136" s="69">
        <v>19843106</v>
      </c>
      <c r="L136" s="70"/>
      <c r="M136" s="71"/>
      <c r="N136" s="67"/>
      <c r="O136" s="67"/>
      <c r="P136" s="67" t="s">
        <v>467</v>
      </c>
      <c r="Q136" s="67" t="s">
        <v>494</v>
      </c>
      <c r="R136" s="69">
        <v>0</v>
      </c>
      <c r="S136" s="72"/>
      <c r="T136" s="73"/>
      <c r="U136" s="67"/>
      <c r="V136" s="67"/>
      <c r="W136" s="67" t="s">
        <v>495</v>
      </c>
      <c r="X136" s="74">
        <v>44809</v>
      </c>
      <c r="Y136" s="74">
        <v>44877</v>
      </c>
      <c r="Z136" s="74">
        <v>44877</v>
      </c>
      <c r="AA136" s="74">
        <v>44888</v>
      </c>
      <c r="AB136" s="69">
        <v>19843106</v>
      </c>
      <c r="AC136" s="69">
        <v>0</v>
      </c>
      <c r="AD136" s="69">
        <v>0</v>
      </c>
      <c r="AE136" s="69">
        <v>19843106</v>
      </c>
      <c r="AF136" s="67"/>
      <c r="AG136" s="67" t="s">
        <v>894</v>
      </c>
      <c r="AH136" s="69">
        <v>0</v>
      </c>
      <c r="AI136" s="72"/>
      <c r="AJ136" s="69">
        <v>19843106</v>
      </c>
      <c r="AK136" s="72" t="s">
        <v>455</v>
      </c>
      <c r="AL136" s="72" t="s">
        <v>895</v>
      </c>
      <c r="AM136" s="72" t="s">
        <v>811</v>
      </c>
      <c r="AN136" s="72" t="s">
        <v>499</v>
      </c>
      <c r="AO136" s="72" t="s">
        <v>500</v>
      </c>
      <c r="AP136" s="69">
        <v>0</v>
      </c>
      <c r="AQ136" s="69">
        <v>19843106</v>
      </c>
      <c r="AR136" s="69">
        <v>0</v>
      </c>
      <c r="AS136" s="69">
        <v>0</v>
      </c>
      <c r="AT136" s="69">
        <v>0</v>
      </c>
      <c r="AU136" s="69">
        <v>0</v>
      </c>
      <c r="AV136" s="69">
        <v>0</v>
      </c>
      <c r="AW136" s="69">
        <v>0</v>
      </c>
      <c r="AX136" s="69">
        <v>0</v>
      </c>
      <c r="AY136" s="69">
        <v>0</v>
      </c>
      <c r="AZ136" s="69">
        <v>0</v>
      </c>
      <c r="BA136" s="67"/>
      <c r="BB136" s="74"/>
      <c r="BC136" s="67"/>
      <c r="BD136" s="69">
        <v>0</v>
      </c>
    </row>
    <row r="137" spans="1:56" x14ac:dyDescent="0.25">
      <c r="A137" s="66">
        <v>900900754</v>
      </c>
      <c r="B137" s="67" t="s">
        <v>479</v>
      </c>
      <c r="C137" s="67"/>
      <c r="D137" s="67">
        <v>2011204</v>
      </c>
      <c r="E137" s="67" t="s">
        <v>311</v>
      </c>
      <c r="F137" s="67" t="s">
        <v>944</v>
      </c>
      <c r="G137" s="67" t="s">
        <v>945</v>
      </c>
      <c r="H137" s="68">
        <v>44683</v>
      </c>
      <c r="I137" s="68">
        <v>44747</v>
      </c>
      <c r="J137" s="69">
        <v>20619075</v>
      </c>
      <c r="K137" s="69">
        <v>20619075</v>
      </c>
      <c r="L137" s="70"/>
      <c r="M137" s="71"/>
      <c r="N137" s="67"/>
      <c r="O137" s="67"/>
      <c r="P137" s="67" t="s">
        <v>467</v>
      </c>
      <c r="Q137" s="67" t="s">
        <v>494</v>
      </c>
      <c r="R137" s="69">
        <v>0</v>
      </c>
      <c r="S137" s="72"/>
      <c r="T137" s="73"/>
      <c r="U137" s="67"/>
      <c r="V137" s="67"/>
      <c r="W137" s="67" t="s">
        <v>495</v>
      </c>
      <c r="X137" s="74">
        <v>44698</v>
      </c>
      <c r="Y137" s="74">
        <v>44747</v>
      </c>
      <c r="Z137" s="74">
        <v>44747</v>
      </c>
      <c r="AA137" s="74">
        <v>44763</v>
      </c>
      <c r="AB137" s="69">
        <v>20619075</v>
      </c>
      <c r="AC137" s="69">
        <v>0</v>
      </c>
      <c r="AD137" s="69">
        <v>0</v>
      </c>
      <c r="AE137" s="69">
        <v>20619075</v>
      </c>
      <c r="AF137" s="67"/>
      <c r="AG137" s="67" t="s">
        <v>946</v>
      </c>
      <c r="AH137" s="69">
        <v>0</v>
      </c>
      <c r="AI137" s="72"/>
      <c r="AJ137" s="69">
        <v>20619075</v>
      </c>
      <c r="AK137" s="72" t="s">
        <v>455</v>
      </c>
      <c r="AL137" s="72" t="s">
        <v>947</v>
      </c>
      <c r="AM137" s="72" t="s">
        <v>811</v>
      </c>
      <c r="AN137" s="72" t="s">
        <v>499</v>
      </c>
      <c r="AO137" s="72" t="s">
        <v>500</v>
      </c>
      <c r="AP137" s="69">
        <v>0</v>
      </c>
      <c r="AQ137" s="69">
        <v>20619075</v>
      </c>
      <c r="AR137" s="69">
        <v>0</v>
      </c>
      <c r="AS137" s="69">
        <v>0</v>
      </c>
      <c r="AT137" s="69">
        <v>0</v>
      </c>
      <c r="AU137" s="69">
        <v>0</v>
      </c>
      <c r="AV137" s="69">
        <v>0</v>
      </c>
      <c r="AW137" s="69">
        <v>0</v>
      </c>
      <c r="AX137" s="69">
        <v>0</v>
      </c>
      <c r="AY137" s="69">
        <v>0</v>
      </c>
      <c r="AZ137" s="69">
        <v>0</v>
      </c>
      <c r="BA137" s="67"/>
      <c r="BB137" s="74"/>
      <c r="BC137" s="67"/>
      <c r="BD137" s="69">
        <v>0</v>
      </c>
    </row>
    <row r="138" spans="1:56" x14ac:dyDescent="0.25">
      <c r="A138" s="66">
        <v>900900754</v>
      </c>
      <c r="B138" s="67" t="s">
        <v>479</v>
      </c>
      <c r="C138" s="67"/>
      <c r="D138" s="67">
        <v>2012441</v>
      </c>
      <c r="E138" s="67" t="s">
        <v>325</v>
      </c>
      <c r="F138" s="67" t="s">
        <v>948</v>
      </c>
      <c r="G138" s="67" t="s">
        <v>949</v>
      </c>
      <c r="H138" s="68">
        <v>44760</v>
      </c>
      <c r="I138" s="68">
        <v>44877</v>
      </c>
      <c r="J138" s="69">
        <v>26588496</v>
      </c>
      <c r="K138" s="69">
        <v>26588496</v>
      </c>
      <c r="L138" s="70"/>
      <c r="M138" s="71"/>
      <c r="N138" s="67"/>
      <c r="O138" s="67"/>
      <c r="P138" s="67" t="s">
        <v>467</v>
      </c>
      <c r="Q138" s="67" t="s">
        <v>494</v>
      </c>
      <c r="R138" s="69">
        <v>0</v>
      </c>
      <c r="S138" s="72"/>
      <c r="T138" s="73"/>
      <c r="U138" s="67"/>
      <c r="V138" s="67"/>
      <c r="W138" s="67" t="s">
        <v>495</v>
      </c>
      <c r="X138" s="74">
        <v>44778</v>
      </c>
      <c r="Y138" s="74">
        <v>44877</v>
      </c>
      <c r="Z138" s="74">
        <v>44877</v>
      </c>
      <c r="AA138" s="74">
        <v>44888</v>
      </c>
      <c r="AB138" s="69">
        <v>26588496</v>
      </c>
      <c r="AC138" s="69">
        <v>0</v>
      </c>
      <c r="AD138" s="69">
        <v>0</v>
      </c>
      <c r="AE138" s="69">
        <v>26588496</v>
      </c>
      <c r="AF138" s="67"/>
      <c r="AG138" s="67" t="s">
        <v>894</v>
      </c>
      <c r="AH138" s="69">
        <v>0</v>
      </c>
      <c r="AI138" s="72"/>
      <c r="AJ138" s="69">
        <v>26588496</v>
      </c>
      <c r="AK138" s="72" t="s">
        <v>455</v>
      </c>
      <c r="AL138" s="72" t="s">
        <v>895</v>
      </c>
      <c r="AM138" s="72" t="s">
        <v>811</v>
      </c>
      <c r="AN138" s="72" t="s">
        <v>499</v>
      </c>
      <c r="AO138" s="72" t="s">
        <v>500</v>
      </c>
      <c r="AP138" s="69">
        <v>0</v>
      </c>
      <c r="AQ138" s="69">
        <v>26588496</v>
      </c>
      <c r="AR138" s="69">
        <v>0</v>
      </c>
      <c r="AS138" s="69">
        <v>0</v>
      </c>
      <c r="AT138" s="69">
        <v>0</v>
      </c>
      <c r="AU138" s="69">
        <v>0</v>
      </c>
      <c r="AV138" s="69">
        <v>0</v>
      </c>
      <c r="AW138" s="69">
        <v>0</v>
      </c>
      <c r="AX138" s="69">
        <v>0</v>
      </c>
      <c r="AY138" s="69">
        <v>0</v>
      </c>
      <c r="AZ138" s="69">
        <v>0</v>
      </c>
      <c r="BA138" s="67"/>
      <c r="BB138" s="74"/>
      <c r="BC138" s="67"/>
      <c r="BD138" s="69">
        <v>0</v>
      </c>
    </row>
    <row r="139" spans="1:56" x14ac:dyDescent="0.25">
      <c r="A139" s="66">
        <v>900900754</v>
      </c>
      <c r="B139" s="67" t="s">
        <v>479</v>
      </c>
      <c r="C139" s="67"/>
      <c r="D139" s="67">
        <v>2010640</v>
      </c>
      <c r="E139" s="67" t="s">
        <v>331</v>
      </c>
      <c r="F139" s="67" t="s">
        <v>950</v>
      </c>
      <c r="G139" s="67" t="s">
        <v>951</v>
      </c>
      <c r="H139" s="68">
        <v>44642</v>
      </c>
      <c r="I139" s="68">
        <v>44877</v>
      </c>
      <c r="J139" s="69">
        <v>29175838</v>
      </c>
      <c r="K139" s="69">
        <v>29175838</v>
      </c>
      <c r="L139" s="70"/>
      <c r="M139" s="71"/>
      <c r="N139" s="67"/>
      <c r="O139" s="67"/>
      <c r="P139" s="67" t="s">
        <v>467</v>
      </c>
      <c r="Q139" s="67" t="s">
        <v>494</v>
      </c>
      <c r="R139" s="69">
        <v>0</v>
      </c>
      <c r="S139" s="72"/>
      <c r="T139" s="73"/>
      <c r="U139" s="67"/>
      <c r="V139" s="67"/>
      <c r="W139" s="67" t="s">
        <v>495</v>
      </c>
      <c r="X139" s="74">
        <v>44664</v>
      </c>
      <c r="Y139" s="74">
        <v>44877</v>
      </c>
      <c r="Z139" s="74">
        <v>44877</v>
      </c>
      <c r="AA139" s="74">
        <v>44888</v>
      </c>
      <c r="AB139" s="69">
        <v>29175838</v>
      </c>
      <c r="AC139" s="69">
        <v>0</v>
      </c>
      <c r="AD139" s="69">
        <v>0</v>
      </c>
      <c r="AE139" s="69">
        <v>29175838</v>
      </c>
      <c r="AF139" s="67"/>
      <c r="AG139" s="67" t="s">
        <v>894</v>
      </c>
      <c r="AH139" s="69">
        <v>0</v>
      </c>
      <c r="AI139" s="72"/>
      <c r="AJ139" s="69">
        <v>29175838</v>
      </c>
      <c r="AK139" s="72" t="s">
        <v>455</v>
      </c>
      <c r="AL139" s="72" t="s">
        <v>895</v>
      </c>
      <c r="AM139" s="72" t="s">
        <v>811</v>
      </c>
      <c r="AN139" s="72" t="s">
        <v>499</v>
      </c>
      <c r="AO139" s="72" t="s">
        <v>500</v>
      </c>
      <c r="AP139" s="69">
        <v>0</v>
      </c>
      <c r="AQ139" s="69">
        <v>29175838</v>
      </c>
      <c r="AR139" s="69">
        <v>0</v>
      </c>
      <c r="AS139" s="69">
        <v>0</v>
      </c>
      <c r="AT139" s="69">
        <v>0</v>
      </c>
      <c r="AU139" s="69">
        <v>0</v>
      </c>
      <c r="AV139" s="69">
        <v>0</v>
      </c>
      <c r="AW139" s="69">
        <v>0</v>
      </c>
      <c r="AX139" s="69">
        <v>0</v>
      </c>
      <c r="AY139" s="69">
        <v>0</v>
      </c>
      <c r="AZ139" s="69">
        <v>0</v>
      </c>
      <c r="BA139" s="67"/>
      <c r="BB139" s="74"/>
      <c r="BC139" s="67"/>
      <c r="BD139" s="69">
        <v>0</v>
      </c>
    </row>
    <row r="140" spans="1:56" x14ac:dyDescent="0.25">
      <c r="A140" s="66">
        <v>900900754</v>
      </c>
      <c r="B140" s="67" t="s">
        <v>479</v>
      </c>
      <c r="C140" s="67"/>
      <c r="D140" s="67">
        <v>2013454</v>
      </c>
      <c r="E140" s="67" t="s">
        <v>333</v>
      </c>
      <c r="F140" s="67" t="s">
        <v>952</v>
      </c>
      <c r="G140" s="67" t="s">
        <v>953</v>
      </c>
      <c r="H140" s="68">
        <v>44910</v>
      </c>
      <c r="I140" s="68">
        <v>44910</v>
      </c>
      <c r="J140" s="69">
        <v>29253797</v>
      </c>
      <c r="K140" s="69">
        <v>29253797</v>
      </c>
      <c r="L140" s="70"/>
      <c r="M140" s="71"/>
      <c r="N140" s="67"/>
      <c r="O140" s="67"/>
      <c r="P140" s="67" t="s">
        <v>467</v>
      </c>
      <c r="Q140" s="67" t="s">
        <v>494</v>
      </c>
      <c r="R140" s="69">
        <v>0</v>
      </c>
      <c r="S140" s="72"/>
      <c r="T140" s="73"/>
      <c r="U140" s="67"/>
      <c r="V140" s="67"/>
      <c r="W140" s="67" t="s">
        <v>495</v>
      </c>
      <c r="X140" s="74">
        <v>44845</v>
      </c>
      <c r="Y140" s="74">
        <v>44910</v>
      </c>
      <c r="Z140" s="74">
        <v>44910</v>
      </c>
      <c r="AA140" s="74">
        <v>44923</v>
      </c>
      <c r="AB140" s="69">
        <v>29253797</v>
      </c>
      <c r="AC140" s="69">
        <v>0</v>
      </c>
      <c r="AD140" s="69">
        <v>0</v>
      </c>
      <c r="AE140" s="69">
        <v>29253797</v>
      </c>
      <c r="AF140" s="67"/>
      <c r="AG140" s="67" t="s">
        <v>954</v>
      </c>
      <c r="AH140" s="69">
        <v>0</v>
      </c>
      <c r="AI140" s="72"/>
      <c r="AJ140" s="69">
        <v>29253797</v>
      </c>
      <c r="AK140" s="72" t="s">
        <v>455</v>
      </c>
      <c r="AL140" s="72" t="s">
        <v>955</v>
      </c>
      <c r="AM140" s="72" t="s">
        <v>811</v>
      </c>
      <c r="AN140" s="72" t="s">
        <v>499</v>
      </c>
      <c r="AO140" s="72" t="s">
        <v>500</v>
      </c>
      <c r="AP140" s="69">
        <v>0</v>
      </c>
      <c r="AQ140" s="69">
        <v>29253797</v>
      </c>
      <c r="AR140" s="69">
        <v>0</v>
      </c>
      <c r="AS140" s="69">
        <v>0</v>
      </c>
      <c r="AT140" s="69">
        <v>0</v>
      </c>
      <c r="AU140" s="69">
        <v>0</v>
      </c>
      <c r="AV140" s="69">
        <v>0</v>
      </c>
      <c r="AW140" s="69">
        <v>0</v>
      </c>
      <c r="AX140" s="69">
        <v>0</v>
      </c>
      <c r="AY140" s="69">
        <v>0</v>
      </c>
      <c r="AZ140" s="69">
        <v>0</v>
      </c>
      <c r="BA140" s="67"/>
      <c r="BB140" s="74"/>
      <c r="BC140" s="67"/>
      <c r="BD140" s="69">
        <v>0</v>
      </c>
    </row>
    <row r="141" spans="1:56" x14ac:dyDescent="0.25">
      <c r="A141" s="66">
        <v>900900754</v>
      </c>
      <c r="B141" s="67" t="s">
        <v>479</v>
      </c>
      <c r="C141" s="67"/>
      <c r="D141" s="67">
        <v>2014579</v>
      </c>
      <c r="E141" s="67" t="s">
        <v>335</v>
      </c>
      <c r="F141" s="67" t="s">
        <v>956</v>
      </c>
      <c r="G141" s="67" t="s">
        <v>957</v>
      </c>
      <c r="H141" s="68">
        <v>44877</v>
      </c>
      <c r="I141" s="68">
        <v>44877</v>
      </c>
      <c r="J141" s="69">
        <v>30605302</v>
      </c>
      <c r="K141" s="69">
        <v>30605302</v>
      </c>
      <c r="L141" s="70"/>
      <c r="M141" s="71"/>
      <c r="N141" s="67"/>
      <c r="O141" s="67"/>
      <c r="P141" s="67" t="s">
        <v>467</v>
      </c>
      <c r="Q141" s="67" t="s">
        <v>494</v>
      </c>
      <c r="R141" s="69">
        <v>0</v>
      </c>
      <c r="S141" s="72"/>
      <c r="T141" s="73"/>
      <c r="U141" s="67"/>
      <c r="V141" s="67"/>
      <c r="W141" s="67" t="s">
        <v>495</v>
      </c>
      <c r="X141" s="74">
        <v>44875</v>
      </c>
      <c r="Y141" s="74">
        <v>45636</v>
      </c>
      <c r="Z141" s="74"/>
      <c r="AA141" s="74">
        <v>45646</v>
      </c>
      <c r="AB141" s="69">
        <v>30605302</v>
      </c>
      <c r="AC141" s="69">
        <v>0</v>
      </c>
      <c r="AD141" s="69">
        <v>0</v>
      </c>
      <c r="AE141" s="69">
        <v>30605302</v>
      </c>
      <c r="AF141" s="67"/>
      <c r="AG141" s="67" t="s">
        <v>958</v>
      </c>
      <c r="AH141" s="69">
        <v>0</v>
      </c>
      <c r="AI141" s="72"/>
      <c r="AJ141" s="69">
        <v>30605302</v>
      </c>
      <c r="AK141" s="72" t="s">
        <v>455</v>
      </c>
      <c r="AL141" s="72" t="s">
        <v>959</v>
      </c>
      <c r="AM141" s="72" t="s">
        <v>811</v>
      </c>
      <c r="AN141" s="72" t="s">
        <v>499</v>
      </c>
      <c r="AO141" s="72" t="s">
        <v>500</v>
      </c>
      <c r="AP141" s="69">
        <v>0</v>
      </c>
      <c r="AQ141" s="69">
        <v>30605302</v>
      </c>
      <c r="AR141" s="69">
        <v>0</v>
      </c>
      <c r="AS141" s="69">
        <v>0</v>
      </c>
      <c r="AT141" s="69">
        <v>0</v>
      </c>
      <c r="AU141" s="69">
        <v>0</v>
      </c>
      <c r="AV141" s="69">
        <v>0</v>
      </c>
      <c r="AW141" s="69">
        <v>0</v>
      </c>
      <c r="AX141" s="69">
        <v>0</v>
      </c>
      <c r="AY141" s="69">
        <v>0</v>
      </c>
      <c r="AZ141" s="69">
        <v>0</v>
      </c>
      <c r="BA141" s="67"/>
      <c r="BB141" s="74"/>
      <c r="BC141" s="67"/>
      <c r="BD141" s="69">
        <v>0</v>
      </c>
    </row>
    <row r="142" spans="1:56" x14ac:dyDescent="0.25">
      <c r="A142" s="66">
        <v>900900754</v>
      </c>
      <c r="B142" s="67" t="s">
        <v>479</v>
      </c>
      <c r="C142" s="67"/>
      <c r="D142" s="67">
        <v>2010540</v>
      </c>
      <c r="E142" s="67" t="s">
        <v>341</v>
      </c>
      <c r="F142" s="67" t="s">
        <v>960</v>
      </c>
      <c r="G142" s="67" t="s">
        <v>961</v>
      </c>
      <c r="H142" s="68">
        <v>44649</v>
      </c>
      <c r="I142" s="68">
        <v>44667</v>
      </c>
      <c r="J142" s="69">
        <v>36599294</v>
      </c>
      <c r="K142" s="69">
        <v>36599294</v>
      </c>
      <c r="L142" s="70"/>
      <c r="M142" s="71"/>
      <c r="N142" s="67"/>
      <c r="O142" s="67"/>
      <c r="P142" s="67" t="s">
        <v>467</v>
      </c>
      <c r="Q142" s="67" t="s">
        <v>494</v>
      </c>
      <c r="R142" s="69">
        <v>0</v>
      </c>
      <c r="S142" s="72"/>
      <c r="T142" s="73"/>
      <c r="U142" s="67"/>
      <c r="V142" s="67"/>
      <c r="W142" s="67" t="s">
        <v>495</v>
      </c>
      <c r="X142" s="74">
        <v>44655</v>
      </c>
      <c r="Y142" s="74">
        <v>44667</v>
      </c>
      <c r="Z142" s="74">
        <v>44667</v>
      </c>
      <c r="AA142" s="74">
        <v>44676</v>
      </c>
      <c r="AB142" s="69">
        <v>36599294</v>
      </c>
      <c r="AC142" s="69">
        <v>0</v>
      </c>
      <c r="AD142" s="69">
        <v>0</v>
      </c>
      <c r="AE142" s="69">
        <v>36599294</v>
      </c>
      <c r="AF142" s="67"/>
      <c r="AG142" s="67" t="s">
        <v>962</v>
      </c>
      <c r="AH142" s="69">
        <v>0</v>
      </c>
      <c r="AI142" s="72"/>
      <c r="AJ142" s="69">
        <v>36599294</v>
      </c>
      <c r="AK142" s="72" t="s">
        <v>455</v>
      </c>
      <c r="AL142" s="72" t="s">
        <v>963</v>
      </c>
      <c r="AM142" s="72" t="s">
        <v>811</v>
      </c>
      <c r="AN142" s="72" t="s">
        <v>499</v>
      </c>
      <c r="AO142" s="72" t="s">
        <v>500</v>
      </c>
      <c r="AP142" s="69">
        <v>0</v>
      </c>
      <c r="AQ142" s="69">
        <v>36599294</v>
      </c>
      <c r="AR142" s="69">
        <v>0</v>
      </c>
      <c r="AS142" s="69">
        <v>0</v>
      </c>
      <c r="AT142" s="69">
        <v>0</v>
      </c>
      <c r="AU142" s="69">
        <v>0</v>
      </c>
      <c r="AV142" s="69">
        <v>0</v>
      </c>
      <c r="AW142" s="69">
        <v>0</v>
      </c>
      <c r="AX142" s="69">
        <v>0</v>
      </c>
      <c r="AY142" s="69">
        <v>0</v>
      </c>
      <c r="AZ142" s="69">
        <v>0</v>
      </c>
      <c r="BA142" s="67"/>
      <c r="BB142" s="74"/>
      <c r="BC142" s="67"/>
      <c r="BD142" s="69">
        <v>0</v>
      </c>
    </row>
    <row r="143" spans="1:56" x14ac:dyDescent="0.25">
      <c r="A143" s="66">
        <v>900900754</v>
      </c>
      <c r="B143" s="67" t="s">
        <v>479</v>
      </c>
      <c r="C143" s="67"/>
      <c r="D143" s="67">
        <v>2011622</v>
      </c>
      <c r="E143" s="67" t="s">
        <v>345</v>
      </c>
      <c r="F143" s="67" t="s">
        <v>964</v>
      </c>
      <c r="G143" s="67" t="s">
        <v>965</v>
      </c>
      <c r="H143" s="68">
        <v>44683</v>
      </c>
      <c r="I143" s="68">
        <v>44877</v>
      </c>
      <c r="J143" s="69">
        <v>38876155</v>
      </c>
      <c r="K143" s="69">
        <v>38876155</v>
      </c>
      <c r="L143" s="70"/>
      <c r="M143" s="71"/>
      <c r="N143" s="67"/>
      <c r="O143" s="67"/>
      <c r="P143" s="67" t="s">
        <v>467</v>
      </c>
      <c r="Q143" s="67" t="s">
        <v>494</v>
      </c>
      <c r="R143" s="69">
        <v>0</v>
      </c>
      <c r="S143" s="72"/>
      <c r="T143" s="73"/>
      <c r="U143" s="67"/>
      <c r="V143" s="67"/>
      <c r="W143" s="67" t="s">
        <v>495</v>
      </c>
      <c r="X143" s="74">
        <v>44726</v>
      </c>
      <c r="Y143" s="74">
        <v>44877</v>
      </c>
      <c r="Z143" s="74">
        <v>44877</v>
      </c>
      <c r="AA143" s="74">
        <v>44888</v>
      </c>
      <c r="AB143" s="69">
        <v>38876155</v>
      </c>
      <c r="AC143" s="69">
        <v>0</v>
      </c>
      <c r="AD143" s="69">
        <v>0</v>
      </c>
      <c r="AE143" s="69">
        <v>38876155</v>
      </c>
      <c r="AF143" s="67"/>
      <c r="AG143" s="67" t="s">
        <v>894</v>
      </c>
      <c r="AH143" s="69">
        <v>0</v>
      </c>
      <c r="AI143" s="72"/>
      <c r="AJ143" s="69">
        <v>38876155</v>
      </c>
      <c r="AK143" s="72" t="s">
        <v>455</v>
      </c>
      <c r="AL143" s="72" t="s">
        <v>895</v>
      </c>
      <c r="AM143" s="72" t="s">
        <v>811</v>
      </c>
      <c r="AN143" s="72" t="s">
        <v>499</v>
      </c>
      <c r="AO143" s="72" t="s">
        <v>500</v>
      </c>
      <c r="AP143" s="69">
        <v>0</v>
      </c>
      <c r="AQ143" s="69">
        <v>38876155</v>
      </c>
      <c r="AR143" s="69">
        <v>0</v>
      </c>
      <c r="AS143" s="69">
        <v>0</v>
      </c>
      <c r="AT143" s="69">
        <v>0</v>
      </c>
      <c r="AU143" s="69">
        <v>0</v>
      </c>
      <c r="AV143" s="69">
        <v>0</v>
      </c>
      <c r="AW143" s="69">
        <v>0</v>
      </c>
      <c r="AX143" s="69">
        <v>0</v>
      </c>
      <c r="AY143" s="69">
        <v>0</v>
      </c>
      <c r="AZ143" s="69">
        <v>0</v>
      </c>
      <c r="BA143" s="67"/>
      <c r="BB143" s="74"/>
      <c r="BC143" s="67"/>
      <c r="BD143" s="69">
        <v>0</v>
      </c>
    </row>
    <row r="144" spans="1:56" x14ac:dyDescent="0.25">
      <c r="A144" s="66">
        <v>900900754</v>
      </c>
      <c r="B144" s="67" t="s">
        <v>479</v>
      </c>
      <c r="C144" s="67"/>
      <c r="D144" s="67">
        <v>2011553</v>
      </c>
      <c r="E144" s="67" t="s">
        <v>380</v>
      </c>
      <c r="F144" s="67" t="s">
        <v>966</v>
      </c>
      <c r="G144" s="67" t="s">
        <v>967</v>
      </c>
      <c r="H144" s="68">
        <v>44695</v>
      </c>
      <c r="I144" s="68">
        <v>44747</v>
      </c>
      <c r="J144" s="69">
        <v>132512615</v>
      </c>
      <c r="K144" s="69">
        <v>132512615</v>
      </c>
      <c r="L144" s="70"/>
      <c r="M144" s="71"/>
      <c r="N144" s="67"/>
      <c r="O144" s="67"/>
      <c r="P144" s="67" t="s">
        <v>467</v>
      </c>
      <c r="Q144" s="67" t="s">
        <v>494</v>
      </c>
      <c r="R144" s="69">
        <v>0</v>
      </c>
      <c r="S144" s="72"/>
      <c r="T144" s="73"/>
      <c r="U144" s="67"/>
      <c r="V144" s="67"/>
      <c r="W144" s="67" t="s">
        <v>495</v>
      </c>
      <c r="X144" s="74">
        <v>44720</v>
      </c>
      <c r="Y144" s="74">
        <v>45597</v>
      </c>
      <c r="Z144" s="74"/>
      <c r="AA144" s="74">
        <v>45614</v>
      </c>
      <c r="AB144" s="69">
        <v>132512615</v>
      </c>
      <c r="AC144" s="69">
        <v>0</v>
      </c>
      <c r="AD144" s="69">
        <v>0</v>
      </c>
      <c r="AE144" s="69">
        <v>132512615</v>
      </c>
      <c r="AF144" s="67"/>
      <c r="AG144" s="67" t="s">
        <v>968</v>
      </c>
      <c r="AH144" s="69">
        <v>0</v>
      </c>
      <c r="AI144" s="72"/>
      <c r="AJ144" s="69">
        <v>132512615</v>
      </c>
      <c r="AK144" s="72" t="s">
        <v>455</v>
      </c>
      <c r="AL144" s="72" t="s">
        <v>968</v>
      </c>
      <c r="AM144" s="72" t="s">
        <v>811</v>
      </c>
      <c r="AN144" s="72">
        <v>0</v>
      </c>
      <c r="AO144" s="72">
        <v>0</v>
      </c>
      <c r="AP144" s="69">
        <v>0</v>
      </c>
      <c r="AQ144" s="69">
        <v>132512615</v>
      </c>
      <c r="AR144" s="69">
        <v>0</v>
      </c>
      <c r="AS144" s="69">
        <v>0</v>
      </c>
      <c r="AT144" s="69">
        <v>0</v>
      </c>
      <c r="AU144" s="69">
        <v>0</v>
      </c>
      <c r="AV144" s="69">
        <v>0</v>
      </c>
      <c r="AW144" s="69">
        <v>0</v>
      </c>
      <c r="AX144" s="69">
        <v>0</v>
      </c>
      <c r="AY144" s="69">
        <v>0</v>
      </c>
      <c r="AZ144" s="69">
        <v>0</v>
      </c>
      <c r="BA144" s="67"/>
      <c r="BB144" s="74"/>
      <c r="BC144" s="67"/>
      <c r="BD144" s="69">
        <v>0</v>
      </c>
    </row>
    <row r="145" spans="1:56" x14ac:dyDescent="0.25">
      <c r="A145" s="66">
        <v>900900754</v>
      </c>
      <c r="B145" s="67" t="s">
        <v>479</v>
      </c>
      <c r="C145" s="67"/>
      <c r="D145" s="67">
        <v>2013559</v>
      </c>
      <c r="E145" s="67" t="s">
        <v>32</v>
      </c>
      <c r="F145" s="67" t="s">
        <v>969</v>
      </c>
      <c r="G145" s="67" t="s">
        <v>970</v>
      </c>
      <c r="H145" s="68">
        <v>44665</v>
      </c>
      <c r="I145" s="68">
        <v>44867</v>
      </c>
      <c r="J145" s="69">
        <v>60000</v>
      </c>
      <c r="K145" s="69">
        <v>60000</v>
      </c>
      <c r="L145" s="70"/>
      <c r="M145" s="71"/>
      <c r="N145" s="67"/>
      <c r="O145" s="67"/>
      <c r="P145" s="67" t="s">
        <v>467</v>
      </c>
      <c r="Q145" s="67" t="s">
        <v>494</v>
      </c>
      <c r="R145" s="69">
        <v>0</v>
      </c>
      <c r="S145" s="72"/>
      <c r="T145" s="67" t="s">
        <v>455</v>
      </c>
      <c r="U145" s="67"/>
      <c r="V145" s="67"/>
      <c r="W145" s="67" t="s">
        <v>495</v>
      </c>
      <c r="X145" s="74">
        <v>44848</v>
      </c>
      <c r="Y145" s="74">
        <v>45357</v>
      </c>
      <c r="Z145" s="74"/>
      <c r="AA145" s="74">
        <v>45377</v>
      </c>
      <c r="AB145" s="69">
        <v>60000</v>
      </c>
      <c r="AC145" s="69">
        <v>0</v>
      </c>
      <c r="AD145" s="69">
        <v>0</v>
      </c>
      <c r="AE145" s="69">
        <v>60000</v>
      </c>
      <c r="AF145" s="67"/>
      <c r="AG145" s="67" t="s">
        <v>971</v>
      </c>
      <c r="AH145" s="69">
        <v>0</v>
      </c>
      <c r="AI145" s="72"/>
      <c r="AJ145" s="69">
        <v>60000</v>
      </c>
      <c r="AK145" s="72" t="s">
        <v>455</v>
      </c>
      <c r="AL145" s="72" t="s">
        <v>971</v>
      </c>
      <c r="AM145" s="72" t="s">
        <v>972</v>
      </c>
      <c r="AN145" s="72" t="s">
        <v>528</v>
      </c>
      <c r="AO145" s="72" t="s">
        <v>529</v>
      </c>
      <c r="AP145" s="69">
        <v>0</v>
      </c>
      <c r="AQ145" s="69">
        <v>60000</v>
      </c>
      <c r="AR145" s="69">
        <v>0</v>
      </c>
      <c r="AS145" s="69">
        <v>0</v>
      </c>
      <c r="AT145" s="69">
        <v>0</v>
      </c>
      <c r="AU145" s="69">
        <v>0</v>
      </c>
      <c r="AV145" s="69">
        <v>0</v>
      </c>
      <c r="AW145" s="69">
        <v>0</v>
      </c>
      <c r="AX145" s="69">
        <v>0</v>
      </c>
      <c r="AY145" s="69">
        <v>0</v>
      </c>
      <c r="AZ145" s="69">
        <v>0</v>
      </c>
      <c r="BA145" s="67"/>
      <c r="BB145" s="74"/>
      <c r="BC145" s="67"/>
      <c r="BD145" s="69">
        <v>0</v>
      </c>
    </row>
    <row r="146" spans="1:56" x14ac:dyDescent="0.25">
      <c r="A146" s="66">
        <v>900900754</v>
      </c>
      <c r="B146" s="67" t="s">
        <v>479</v>
      </c>
      <c r="C146" s="67"/>
      <c r="D146" s="67">
        <v>2027534</v>
      </c>
      <c r="E146" s="67" t="s">
        <v>42</v>
      </c>
      <c r="F146" s="67" t="s">
        <v>973</v>
      </c>
      <c r="G146" s="67" t="s">
        <v>974</v>
      </c>
      <c r="H146" s="68">
        <v>44258</v>
      </c>
      <c r="I146" s="68">
        <v>45488</v>
      </c>
      <c r="J146" s="69">
        <v>80000</v>
      </c>
      <c r="K146" s="69">
        <v>80000</v>
      </c>
      <c r="L146" s="70"/>
      <c r="M146" s="71"/>
      <c r="N146" s="67"/>
      <c r="O146" s="67"/>
      <c r="P146" s="67" t="s">
        <v>467</v>
      </c>
      <c r="Q146" s="67" t="s">
        <v>494</v>
      </c>
      <c r="R146" s="69">
        <v>0</v>
      </c>
      <c r="S146" s="72"/>
      <c r="T146" s="73"/>
      <c r="U146" s="67"/>
      <c r="V146" s="67"/>
      <c r="W146" s="67" t="s">
        <v>495</v>
      </c>
      <c r="X146" s="74">
        <v>45341</v>
      </c>
      <c r="Y146" s="74">
        <v>45488</v>
      </c>
      <c r="Z146" s="74"/>
      <c r="AA146" s="74">
        <v>45495</v>
      </c>
      <c r="AB146" s="69">
        <v>80000</v>
      </c>
      <c r="AC146" s="69">
        <v>0</v>
      </c>
      <c r="AD146" s="69">
        <v>0</v>
      </c>
      <c r="AE146" s="69">
        <v>80000</v>
      </c>
      <c r="AF146" s="67"/>
      <c r="AG146" s="67" t="s">
        <v>975</v>
      </c>
      <c r="AH146" s="69">
        <v>0</v>
      </c>
      <c r="AI146" s="72"/>
      <c r="AJ146" s="69">
        <v>80000</v>
      </c>
      <c r="AK146" s="72" t="s">
        <v>455</v>
      </c>
      <c r="AL146" s="72" t="s">
        <v>975</v>
      </c>
      <c r="AM146" s="72" t="s">
        <v>972</v>
      </c>
      <c r="AN146" s="72" t="s">
        <v>528</v>
      </c>
      <c r="AO146" s="72" t="s">
        <v>529</v>
      </c>
      <c r="AP146" s="69">
        <v>0</v>
      </c>
      <c r="AQ146" s="69">
        <v>80000</v>
      </c>
      <c r="AR146" s="69">
        <v>0</v>
      </c>
      <c r="AS146" s="69">
        <v>0</v>
      </c>
      <c r="AT146" s="69">
        <v>0</v>
      </c>
      <c r="AU146" s="69">
        <v>0</v>
      </c>
      <c r="AV146" s="69">
        <v>0</v>
      </c>
      <c r="AW146" s="69">
        <v>0</v>
      </c>
      <c r="AX146" s="69">
        <v>0</v>
      </c>
      <c r="AY146" s="69">
        <v>0</v>
      </c>
      <c r="AZ146" s="69">
        <v>0</v>
      </c>
      <c r="BA146" s="67"/>
      <c r="BB146" s="74"/>
      <c r="BC146" s="67"/>
      <c r="BD146" s="69">
        <v>0</v>
      </c>
    </row>
    <row r="147" spans="1:56" x14ac:dyDescent="0.25">
      <c r="A147" s="66">
        <v>900900754</v>
      </c>
      <c r="B147" s="67" t="s">
        <v>479</v>
      </c>
      <c r="C147" s="67"/>
      <c r="D147" s="67">
        <v>2011895</v>
      </c>
      <c r="E147" s="67" t="s">
        <v>48</v>
      </c>
      <c r="F147" s="67" t="s">
        <v>976</v>
      </c>
      <c r="G147" s="67" t="s">
        <v>977</v>
      </c>
      <c r="H147" s="68">
        <v>44695</v>
      </c>
      <c r="I147" s="68">
        <v>44753</v>
      </c>
      <c r="J147" s="69">
        <v>80000</v>
      </c>
      <c r="K147" s="69">
        <v>80000</v>
      </c>
      <c r="L147" s="70"/>
      <c r="M147" s="71"/>
      <c r="N147" s="67"/>
      <c r="O147" s="67"/>
      <c r="P147" s="67" t="s">
        <v>467</v>
      </c>
      <c r="Q147" s="67" t="s">
        <v>494</v>
      </c>
      <c r="R147" s="69">
        <v>0</v>
      </c>
      <c r="S147" s="72"/>
      <c r="T147" s="73"/>
      <c r="U147" s="67"/>
      <c r="V147" s="67"/>
      <c r="W147" s="67" t="s">
        <v>495</v>
      </c>
      <c r="X147" s="74">
        <v>44742</v>
      </c>
      <c r="Y147" s="74">
        <v>45357</v>
      </c>
      <c r="Z147" s="74"/>
      <c r="AA147" s="74">
        <v>45377</v>
      </c>
      <c r="AB147" s="69">
        <v>80000</v>
      </c>
      <c r="AC147" s="69">
        <v>0</v>
      </c>
      <c r="AD147" s="69">
        <v>0</v>
      </c>
      <c r="AE147" s="69">
        <v>80000</v>
      </c>
      <c r="AF147" s="67"/>
      <c r="AG147" s="67" t="s">
        <v>978</v>
      </c>
      <c r="AH147" s="69">
        <v>0</v>
      </c>
      <c r="AI147" s="72"/>
      <c r="AJ147" s="69">
        <v>80000</v>
      </c>
      <c r="AK147" s="72" t="s">
        <v>455</v>
      </c>
      <c r="AL147" s="72" t="s">
        <v>978</v>
      </c>
      <c r="AM147" s="72" t="s">
        <v>972</v>
      </c>
      <c r="AN147" s="72" t="s">
        <v>528</v>
      </c>
      <c r="AO147" s="72" t="s">
        <v>529</v>
      </c>
      <c r="AP147" s="69">
        <v>0</v>
      </c>
      <c r="AQ147" s="69">
        <v>80000</v>
      </c>
      <c r="AR147" s="69">
        <v>0</v>
      </c>
      <c r="AS147" s="69">
        <v>0</v>
      </c>
      <c r="AT147" s="69">
        <v>0</v>
      </c>
      <c r="AU147" s="69">
        <v>0</v>
      </c>
      <c r="AV147" s="69">
        <v>0</v>
      </c>
      <c r="AW147" s="69">
        <v>0</v>
      </c>
      <c r="AX147" s="69">
        <v>0</v>
      </c>
      <c r="AY147" s="69">
        <v>0</v>
      </c>
      <c r="AZ147" s="69">
        <v>0</v>
      </c>
      <c r="BA147" s="67"/>
      <c r="BB147" s="74"/>
      <c r="BC147" s="67"/>
      <c r="BD147" s="69">
        <v>0</v>
      </c>
    </row>
    <row r="148" spans="1:56" x14ac:dyDescent="0.25">
      <c r="A148" s="66">
        <v>900900754</v>
      </c>
      <c r="B148" s="67" t="s">
        <v>479</v>
      </c>
      <c r="C148" s="67"/>
      <c r="D148" s="67">
        <v>2011150</v>
      </c>
      <c r="E148" s="67" t="s">
        <v>71</v>
      </c>
      <c r="F148" s="67" t="s">
        <v>979</v>
      </c>
      <c r="G148" s="67" t="s">
        <v>980</v>
      </c>
      <c r="H148" s="68">
        <v>44651</v>
      </c>
      <c r="I148" s="68">
        <v>44730</v>
      </c>
      <c r="J148" s="69">
        <v>186340</v>
      </c>
      <c r="K148" s="69">
        <v>186340</v>
      </c>
      <c r="L148" s="70"/>
      <c r="M148" s="71"/>
      <c r="N148" s="67"/>
      <c r="O148" s="67"/>
      <c r="P148" s="67" t="s">
        <v>403</v>
      </c>
      <c r="Q148" s="67" t="s">
        <v>494</v>
      </c>
      <c r="R148" s="69">
        <v>0</v>
      </c>
      <c r="S148" s="72"/>
      <c r="T148" s="73"/>
      <c r="U148" s="67"/>
      <c r="V148" s="67"/>
      <c r="W148" s="67" t="s">
        <v>495</v>
      </c>
      <c r="X148" s="74">
        <v>44697</v>
      </c>
      <c r="Y148" s="74">
        <v>45566</v>
      </c>
      <c r="Z148" s="74"/>
      <c r="AA148" s="74">
        <v>45577</v>
      </c>
      <c r="AB148" s="69">
        <v>186340</v>
      </c>
      <c r="AC148" s="69">
        <v>0</v>
      </c>
      <c r="AD148" s="69">
        <v>0</v>
      </c>
      <c r="AE148" s="69">
        <v>186340</v>
      </c>
      <c r="AF148" s="67"/>
      <c r="AG148" s="67" t="s">
        <v>981</v>
      </c>
      <c r="AH148" s="69">
        <v>0</v>
      </c>
      <c r="AI148" s="72"/>
      <c r="AJ148" s="69">
        <v>186340</v>
      </c>
      <c r="AK148" s="72" t="s">
        <v>455</v>
      </c>
      <c r="AL148" s="72" t="s">
        <v>981</v>
      </c>
      <c r="AM148" s="72" t="s">
        <v>972</v>
      </c>
      <c r="AN148" s="72" t="s">
        <v>499</v>
      </c>
      <c r="AO148" s="72" t="s">
        <v>500</v>
      </c>
      <c r="AP148" s="69">
        <v>0</v>
      </c>
      <c r="AQ148" s="69">
        <v>186340</v>
      </c>
      <c r="AR148" s="69">
        <v>0</v>
      </c>
      <c r="AS148" s="69">
        <v>0</v>
      </c>
      <c r="AT148" s="69">
        <v>0</v>
      </c>
      <c r="AU148" s="69">
        <v>0</v>
      </c>
      <c r="AV148" s="69">
        <v>0</v>
      </c>
      <c r="AW148" s="69">
        <v>0</v>
      </c>
      <c r="AX148" s="69">
        <v>0</v>
      </c>
      <c r="AY148" s="69">
        <v>0</v>
      </c>
      <c r="AZ148" s="69">
        <v>0</v>
      </c>
      <c r="BA148" s="67"/>
      <c r="BB148" s="74"/>
      <c r="BC148" s="67"/>
      <c r="BD148" s="69">
        <v>0</v>
      </c>
    </row>
    <row r="149" spans="1:56" x14ac:dyDescent="0.25">
      <c r="A149" s="66">
        <v>900900754</v>
      </c>
      <c r="B149" s="67" t="s">
        <v>479</v>
      </c>
      <c r="C149" s="67"/>
      <c r="D149" s="67">
        <v>2016680</v>
      </c>
      <c r="E149" s="67" t="s">
        <v>93</v>
      </c>
      <c r="F149" s="67" t="s">
        <v>982</v>
      </c>
      <c r="G149" s="67" t="s">
        <v>983</v>
      </c>
      <c r="H149" s="68">
        <v>44684</v>
      </c>
      <c r="I149" s="68">
        <v>44936</v>
      </c>
      <c r="J149" s="69">
        <v>280000</v>
      </c>
      <c r="K149" s="69">
        <v>280000</v>
      </c>
      <c r="L149" s="70"/>
      <c r="M149" s="71"/>
      <c r="N149" s="67"/>
      <c r="O149" s="67"/>
      <c r="P149" s="67" t="s">
        <v>403</v>
      </c>
      <c r="Q149" s="67" t="s">
        <v>494</v>
      </c>
      <c r="R149" s="69">
        <v>0</v>
      </c>
      <c r="S149" s="72"/>
      <c r="T149" s="73"/>
      <c r="U149" s="67"/>
      <c r="V149" s="67"/>
      <c r="W149" s="67" t="s">
        <v>495</v>
      </c>
      <c r="X149" s="74">
        <v>44932</v>
      </c>
      <c r="Y149" s="74">
        <v>45537</v>
      </c>
      <c r="Z149" s="74"/>
      <c r="AA149" s="74">
        <v>45569</v>
      </c>
      <c r="AB149" s="69">
        <v>280000</v>
      </c>
      <c r="AC149" s="69">
        <v>0</v>
      </c>
      <c r="AD149" s="69">
        <v>0</v>
      </c>
      <c r="AE149" s="69">
        <v>280000</v>
      </c>
      <c r="AF149" s="67"/>
      <c r="AG149" s="67" t="s">
        <v>984</v>
      </c>
      <c r="AH149" s="69">
        <v>0</v>
      </c>
      <c r="AI149" s="72"/>
      <c r="AJ149" s="69">
        <v>280000</v>
      </c>
      <c r="AK149" s="72" t="s">
        <v>455</v>
      </c>
      <c r="AL149" s="72" t="s">
        <v>984</v>
      </c>
      <c r="AM149" s="72" t="s">
        <v>972</v>
      </c>
      <c r="AN149" s="72" t="s">
        <v>528</v>
      </c>
      <c r="AO149" s="72" t="s">
        <v>529</v>
      </c>
      <c r="AP149" s="69">
        <v>0</v>
      </c>
      <c r="AQ149" s="69">
        <v>280000</v>
      </c>
      <c r="AR149" s="69">
        <v>0</v>
      </c>
      <c r="AS149" s="69">
        <v>0</v>
      </c>
      <c r="AT149" s="69">
        <v>0</v>
      </c>
      <c r="AU149" s="69">
        <v>0</v>
      </c>
      <c r="AV149" s="69">
        <v>0</v>
      </c>
      <c r="AW149" s="69">
        <v>0</v>
      </c>
      <c r="AX149" s="69">
        <v>0</v>
      </c>
      <c r="AY149" s="69">
        <v>0</v>
      </c>
      <c r="AZ149" s="69">
        <v>0</v>
      </c>
      <c r="BA149" s="67"/>
      <c r="BB149" s="74"/>
      <c r="BC149" s="67"/>
      <c r="BD149" s="69">
        <v>0</v>
      </c>
    </row>
    <row r="150" spans="1:56" x14ac:dyDescent="0.25">
      <c r="A150" s="66">
        <v>900900754</v>
      </c>
      <c r="B150" s="67" t="s">
        <v>479</v>
      </c>
      <c r="C150" s="67"/>
      <c r="D150" s="67">
        <v>2016779</v>
      </c>
      <c r="E150" s="67" t="s">
        <v>109</v>
      </c>
      <c r="F150" s="67" t="s">
        <v>985</v>
      </c>
      <c r="G150" s="67" t="s">
        <v>986</v>
      </c>
      <c r="H150" s="68">
        <v>44661</v>
      </c>
      <c r="I150" s="68">
        <v>44939</v>
      </c>
      <c r="J150" s="69">
        <v>443200</v>
      </c>
      <c r="K150" s="69">
        <v>443200</v>
      </c>
      <c r="L150" s="70"/>
      <c r="M150" s="71"/>
      <c r="N150" s="67"/>
      <c r="O150" s="67"/>
      <c r="P150" s="67" t="s">
        <v>467</v>
      </c>
      <c r="Q150" s="67" t="s">
        <v>494</v>
      </c>
      <c r="R150" s="69">
        <v>0</v>
      </c>
      <c r="S150" s="72"/>
      <c r="T150" s="73"/>
      <c r="U150" s="67"/>
      <c r="V150" s="67"/>
      <c r="W150" s="67" t="s">
        <v>495</v>
      </c>
      <c r="X150" s="74">
        <v>44936</v>
      </c>
      <c r="Y150" s="74">
        <v>45366</v>
      </c>
      <c r="Z150" s="74"/>
      <c r="AA150" s="74">
        <v>45371</v>
      </c>
      <c r="AB150" s="69">
        <v>443200</v>
      </c>
      <c r="AC150" s="69">
        <v>0</v>
      </c>
      <c r="AD150" s="69">
        <v>0</v>
      </c>
      <c r="AE150" s="69">
        <v>443200</v>
      </c>
      <c r="AF150" s="67"/>
      <c r="AG150" s="67" t="s">
        <v>987</v>
      </c>
      <c r="AH150" s="69">
        <v>0</v>
      </c>
      <c r="AI150" s="72"/>
      <c r="AJ150" s="69">
        <v>443200</v>
      </c>
      <c r="AK150" s="72" t="s">
        <v>455</v>
      </c>
      <c r="AL150" s="72" t="s">
        <v>987</v>
      </c>
      <c r="AM150" s="72" t="s">
        <v>972</v>
      </c>
      <c r="AN150" s="72" t="s">
        <v>528</v>
      </c>
      <c r="AO150" s="72" t="s">
        <v>529</v>
      </c>
      <c r="AP150" s="69">
        <v>0</v>
      </c>
      <c r="AQ150" s="69">
        <v>443200</v>
      </c>
      <c r="AR150" s="69">
        <v>0</v>
      </c>
      <c r="AS150" s="69">
        <v>0</v>
      </c>
      <c r="AT150" s="69">
        <v>0</v>
      </c>
      <c r="AU150" s="69">
        <v>0</v>
      </c>
      <c r="AV150" s="69">
        <v>0</v>
      </c>
      <c r="AW150" s="69">
        <v>0</v>
      </c>
      <c r="AX150" s="69">
        <v>0</v>
      </c>
      <c r="AY150" s="69">
        <v>0</v>
      </c>
      <c r="AZ150" s="69">
        <v>0</v>
      </c>
      <c r="BA150" s="67"/>
      <c r="BB150" s="74"/>
      <c r="BC150" s="67"/>
      <c r="BD150" s="69">
        <v>0</v>
      </c>
    </row>
    <row r="151" spans="1:56" x14ac:dyDescent="0.25">
      <c r="A151" s="66">
        <v>900900754</v>
      </c>
      <c r="B151" s="67" t="s">
        <v>479</v>
      </c>
      <c r="C151" s="67"/>
      <c r="D151" s="67">
        <v>2010555</v>
      </c>
      <c r="E151" s="67" t="s">
        <v>323</v>
      </c>
      <c r="F151" s="67" t="s">
        <v>988</v>
      </c>
      <c r="G151" s="67" t="s">
        <v>989</v>
      </c>
      <c r="H151" s="68">
        <v>44658</v>
      </c>
      <c r="I151" s="68">
        <v>44658</v>
      </c>
      <c r="J151" s="69">
        <v>26568631</v>
      </c>
      <c r="K151" s="69">
        <v>26568631</v>
      </c>
      <c r="L151" s="70"/>
      <c r="M151" s="71"/>
      <c r="N151" s="67"/>
      <c r="O151" s="67"/>
      <c r="P151" s="67" t="s">
        <v>467</v>
      </c>
      <c r="Q151" s="67" t="s">
        <v>494</v>
      </c>
      <c r="R151" s="69">
        <v>0</v>
      </c>
      <c r="S151" s="72"/>
      <c r="T151" s="73"/>
      <c r="U151" s="67"/>
      <c r="V151" s="67"/>
      <c r="W151" s="67" t="s">
        <v>495</v>
      </c>
      <c r="X151" s="74">
        <v>44656</v>
      </c>
      <c r="Y151" s="74">
        <v>45387</v>
      </c>
      <c r="Z151" s="74"/>
      <c r="AA151" s="74">
        <v>45400</v>
      </c>
      <c r="AB151" s="69">
        <v>26568631</v>
      </c>
      <c r="AC151" s="69">
        <v>0</v>
      </c>
      <c r="AD151" s="69">
        <v>0</v>
      </c>
      <c r="AE151" s="69">
        <v>26568631</v>
      </c>
      <c r="AF151" s="67"/>
      <c r="AG151" s="67" t="s">
        <v>990</v>
      </c>
      <c r="AH151" s="69">
        <v>0</v>
      </c>
      <c r="AI151" s="72"/>
      <c r="AJ151" s="69">
        <v>26568631</v>
      </c>
      <c r="AK151" s="72" t="s">
        <v>455</v>
      </c>
      <c r="AL151" s="72" t="s">
        <v>990</v>
      </c>
      <c r="AM151" s="72" t="s">
        <v>972</v>
      </c>
      <c r="AN151" s="72" t="s">
        <v>528</v>
      </c>
      <c r="AO151" s="72" t="s">
        <v>529</v>
      </c>
      <c r="AP151" s="69">
        <v>0</v>
      </c>
      <c r="AQ151" s="69">
        <v>26568631</v>
      </c>
      <c r="AR151" s="69">
        <v>0</v>
      </c>
      <c r="AS151" s="69">
        <v>0</v>
      </c>
      <c r="AT151" s="69">
        <v>0</v>
      </c>
      <c r="AU151" s="69">
        <v>0</v>
      </c>
      <c r="AV151" s="69">
        <v>0</v>
      </c>
      <c r="AW151" s="69">
        <v>0</v>
      </c>
      <c r="AX151" s="69">
        <v>0</v>
      </c>
      <c r="AY151" s="69">
        <v>0</v>
      </c>
      <c r="AZ151" s="69">
        <v>0</v>
      </c>
      <c r="BA151" s="67"/>
      <c r="BB151" s="74"/>
      <c r="BC151" s="67"/>
      <c r="BD151" s="69">
        <v>0</v>
      </c>
    </row>
    <row r="152" spans="1:56" x14ac:dyDescent="0.25">
      <c r="A152" s="66">
        <v>900900754</v>
      </c>
      <c r="B152" s="67" t="s">
        <v>479</v>
      </c>
      <c r="C152" s="67"/>
      <c r="D152" s="67">
        <v>2011210</v>
      </c>
      <c r="E152" s="67" t="s">
        <v>384</v>
      </c>
      <c r="F152" s="67" t="s">
        <v>991</v>
      </c>
      <c r="G152" s="67" t="s">
        <v>992</v>
      </c>
      <c r="H152" s="68">
        <v>44685</v>
      </c>
      <c r="I152" s="68">
        <v>44877</v>
      </c>
      <c r="J152" s="69">
        <v>194530793</v>
      </c>
      <c r="K152" s="69">
        <v>194530793</v>
      </c>
      <c r="L152" s="70"/>
      <c r="M152" s="71"/>
      <c r="N152" s="67"/>
      <c r="O152" s="67"/>
      <c r="P152" s="67" t="s">
        <v>467</v>
      </c>
      <c r="Q152" s="67" t="s">
        <v>494</v>
      </c>
      <c r="R152" s="69">
        <v>0</v>
      </c>
      <c r="S152" s="72"/>
      <c r="T152" s="73"/>
      <c r="U152" s="67"/>
      <c r="V152" s="67"/>
      <c r="W152" s="67" t="s">
        <v>495</v>
      </c>
      <c r="X152" s="74">
        <v>44699</v>
      </c>
      <c r="Y152" s="74">
        <v>45597</v>
      </c>
      <c r="Z152" s="74"/>
      <c r="AA152" s="74">
        <v>45614</v>
      </c>
      <c r="AB152" s="69">
        <v>194530793</v>
      </c>
      <c r="AC152" s="69">
        <v>0</v>
      </c>
      <c r="AD152" s="69">
        <v>0</v>
      </c>
      <c r="AE152" s="69">
        <v>194530793</v>
      </c>
      <c r="AF152" s="67"/>
      <c r="AG152" s="67" t="s">
        <v>993</v>
      </c>
      <c r="AH152" s="69">
        <v>0</v>
      </c>
      <c r="AI152" s="72"/>
      <c r="AJ152" s="69">
        <v>194530793</v>
      </c>
      <c r="AK152" s="72" t="s">
        <v>455</v>
      </c>
      <c r="AL152" s="72" t="s">
        <v>993</v>
      </c>
      <c r="AM152" s="72" t="s">
        <v>972</v>
      </c>
      <c r="AN152" s="72">
        <v>0</v>
      </c>
      <c r="AO152" s="72">
        <v>0</v>
      </c>
      <c r="AP152" s="69">
        <v>0</v>
      </c>
      <c r="AQ152" s="69">
        <v>194530793</v>
      </c>
      <c r="AR152" s="69">
        <v>0</v>
      </c>
      <c r="AS152" s="69">
        <v>0</v>
      </c>
      <c r="AT152" s="69">
        <v>0</v>
      </c>
      <c r="AU152" s="69">
        <v>0</v>
      </c>
      <c r="AV152" s="69">
        <v>0</v>
      </c>
      <c r="AW152" s="69">
        <v>0</v>
      </c>
      <c r="AX152" s="69">
        <v>0</v>
      </c>
      <c r="AY152" s="69">
        <v>0</v>
      </c>
      <c r="AZ152" s="69">
        <v>0</v>
      </c>
      <c r="BA152" s="67"/>
      <c r="BB152" s="74"/>
      <c r="BC152" s="67"/>
      <c r="BD152" s="69">
        <v>0</v>
      </c>
    </row>
    <row r="153" spans="1:56" x14ac:dyDescent="0.25">
      <c r="A153" s="66">
        <v>900900754</v>
      </c>
      <c r="B153" s="67" t="s">
        <v>479</v>
      </c>
      <c r="C153" s="67"/>
      <c r="D153" s="67">
        <v>209136</v>
      </c>
      <c r="E153" s="67" t="s">
        <v>297</v>
      </c>
      <c r="F153" s="67" t="s">
        <v>1037</v>
      </c>
      <c r="G153" s="67" t="s">
        <v>1038</v>
      </c>
      <c r="H153" s="68">
        <v>44576</v>
      </c>
      <c r="I153" s="68">
        <v>44576</v>
      </c>
      <c r="J153" s="69">
        <v>15966150</v>
      </c>
      <c r="K153" s="69">
        <v>15966150</v>
      </c>
      <c r="L153" s="70"/>
      <c r="M153" s="71"/>
      <c r="N153" s="67"/>
      <c r="O153" s="67"/>
      <c r="P153" s="67" t="s">
        <v>467</v>
      </c>
      <c r="Q153" s="67" t="s">
        <v>494</v>
      </c>
      <c r="R153" s="69">
        <v>0</v>
      </c>
      <c r="S153" s="72"/>
      <c r="T153" s="73"/>
      <c r="U153" s="67"/>
      <c r="V153" s="67"/>
      <c r="W153" s="67" t="s">
        <v>1039</v>
      </c>
      <c r="X153" s="74">
        <v>44569</v>
      </c>
      <c r="Y153" s="74"/>
      <c r="Z153" s="74"/>
      <c r="AA153" s="74"/>
      <c r="AB153" s="69">
        <v>15966150</v>
      </c>
      <c r="AC153" s="69">
        <v>0</v>
      </c>
      <c r="AD153" s="69">
        <v>0</v>
      </c>
      <c r="AE153" s="69">
        <v>0</v>
      </c>
      <c r="AF153" s="67"/>
      <c r="AG153" s="67"/>
      <c r="AH153" s="69">
        <v>0</v>
      </c>
      <c r="AI153" s="72"/>
      <c r="AJ153" s="69">
        <v>15966150</v>
      </c>
      <c r="AK153" s="72" t="s">
        <v>455</v>
      </c>
      <c r="AL153" s="72" t="s">
        <v>1040</v>
      </c>
      <c r="AM153" s="72" t="s">
        <v>811</v>
      </c>
      <c r="AN153" s="72" t="s">
        <v>499</v>
      </c>
      <c r="AO153" s="72" t="s">
        <v>500</v>
      </c>
      <c r="AP153" s="69">
        <v>0</v>
      </c>
      <c r="AQ153" s="69">
        <v>15966150</v>
      </c>
      <c r="AR153" s="69">
        <v>0</v>
      </c>
      <c r="AS153" s="69">
        <v>0</v>
      </c>
      <c r="AT153" s="69">
        <v>0</v>
      </c>
      <c r="AU153" s="69">
        <v>0</v>
      </c>
      <c r="AV153" s="69">
        <v>0</v>
      </c>
      <c r="AW153" s="69">
        <v>0</v>
      </c>
      <c r="AX153" s="69">
        <v>0</v>
      </c>
      <c r="AY153" s="69">
        <v>0</v>
      </c>
      <c r="AZ153" s="69">
        <v>0</v>
      </c>
      <c r="BA153" s="67"/>
      <c r="BB153" s="74"/>
      <c r="BC153" s="67"/>
      <c r="BD153" s="69">
        <v>0</v>
      </c>
    </row>
    <row r="154" spans="1:56" x14ac:dyDescent="0.25">
      <c r="A154" s="66">
        <v>900900754</v>
      </c>
      <c r="B154" s="67" t="s">
        <v>479</v>
      </c>
      <c r="C154" s="67"/>
      <c r="D154" s="67">
        <v>202080</v>
      </c>
      <c r="E154" s="67" t="s">
        <v>299</v>
      </c>
      <c r="F154" s="67" t="s">
        <v>1041</v>
      </c>
      <c r="G154" s="67" t="s">
        <v>1042</v>
      </c>
      <c r="H154" s="68">
        <v>44133</v>
      </c>
      <c r="I154" s="68">
        <v>44176</v>
      </c>
      <c r="J154" s="69">
        <v>16855886</v>
      </c>
      <c r="K154" s="69">
        <v>16855886</v>
      </c>
      <c r="L154" s="70"/>
      <c r="M154" s="71"/>
      <c r="N154" s="67"/>
      <c r="O154" s="67"/>
      <c r="P154" s="67" t="s">
        <v>467</v>
      </c>
      <c r="Q154" s="67" t="s">
        <v>494</v>
      </c>
      <c r="R154" s="69">
        <v>0</v>
      </c>
      <c r="S154" s="72"/>
      <c r="T154" s="73"/>
      <c r="U154" s="67"/>
      <c r="V154" s="67"/>
      <c r="W154" s="67" t="s">
        <v>1039</v>
      </c>
      <c r="X154" s="74">
        <v>44166</v>
      </c>
      <c r="Y154" s="74"/>
      <c r="Z154" s="74"/>
      <c r="AA154" s="74"/>
      <c r="AB154" s="69">
        <v>16855886</v>
      </c>
      <c r="AC154" s="69">
        <v>0</v>
      </c>
      <c r="AD154" s="69">
        <v>0</v>
      </c>
      <c r="AE154" s="69">
        <v>0</v>
      </c>
      <c r="AF154" s="67"/>
      <c r="AG154" s="67"/>
      <c r="AH154" s="69">
        <v>0</v>
      </c>
      <c r="AI154" s="72"/>
      <c r="AJ154" s="69">
        <v>16855886</v>
      </c>
      <c r="AK154" s="72" t="s">
        <v>455</v>
      </c>
      <c r="AL154" s="72" t="s">
        <v>1043</v>
      </c>
      <c r="AM154" s="72" t="s">
        <v>811</v>
      </c>
      <c r="AN154" s="72" t="s">
        <v>499</v>
      </c>
      <c r="AO154" s="72" t="s">
        <v>500</v>
      </c>
      <c r="AP154" s="69">
        <v>0</v>
      </c>
      <c r="AQ154" s="69">
        <v>16855886</v>
      </c>
      <c r="AR154" s="69">
        <v>0</v>
      </c>
      <c r="AS154" s="69">
        <v>0</v>
      </c>
      <c r="AT154" s="69">
        <v>0</v>
      </c>
      <c r="AU154" s="69">
        <v>0</v>
      </c>
      <c r="AV154" s="69">
        <v>0</v>
      </c>
      <c r="AW154" s="69">
        <v>0</v>
      </c>
      <c r="AX154" s="69">
        <v>0</v>
      </c>
      <c r="AY154" s="69">
        <v>0</v>
      </c>
      <c r="AZ154" s="69">
        <v>0</v>
      </c>
      <c r="BA154" s="67"/>
      <c r="BB154" s="74"/>
      <c r="BC154" s="67"/>
      <c r="BD154" s="69">
        <v>0</v>
      </c>
    </row>
    <row r="155" spans="1:56" x14ac:dyDescent="0.25">
      <c r="A155" s="66">
        <v>900900754</v>
      </c>
      <c r="B155" s="67" t="s">
        <v>479</v>
      </c>
      <c r="C155" s="67"/>
      <c r="D155" s="67">
        <v>2010623</v>
      </c>
      <c r="E155" s="67" t="s">
        <v>354</v>
      </c>
      <c r="F155" s="67" t="s">
        <v>1044</v>
      </c>
      <c r="G155" s="67" t="s">
        <v>1045</v>
      </c>
      <c r="H155" s="68">
        <v>44640</v>
      </c>
      <c r="I155" s="68">
        <v>44877</v>
      </c>
      <c r="J155" s="69">
        <v>46970346</v>
      </c>
      <c r="K155" s="69">
        <v>46970346</v>
      </c>
      <c r="L155" s="70"/>
      <c r="M155" s="71"/>
      <c r="N155" s="67"/>
      <c r="O155" s="67"/>
      <c r="P155" s="67" t="s">
        <v>467</v>
      </c>
      <c r="Q155" s="67" t="s">
        <v>494</v>
      </c>
      <c r="R155" s="69">
        <v>0</v>
      </c>
      <c r="S155" s="72"/>
      <c r="T155" s="73"/>
      <c r="U155" s="67"/>
      <c r="V155" s="67"/>
      <c r="W155" s="67" t="s">
        <v>1039</v>
      </c>
      <c r="X155" s="74">
        <v>44663</v>
      </c>
      <c r="Y155" s="74"/>
      <c r="Z155" s="74"/>
      <c r="AA155" s="74"/>
      <c r="AB155" s="69">
        <v>46970346</v>
      </c>
      <c r="AC155" s="69">
        <v>0</v>
      </c>
      <c r="AD155" s="69">
        <v>0</v>
      </c>
      <c r="AE155" s="69">
        <v>0</v>
      </c>
      <c r="AF155" s="67"/>
      <c r="AG155" s="67"/>
      <c r="AH155" s="69">
        <v>0</v>
      </c>
      <c r="AI155" s="72"/>
      <c r="AJ155" s="69">
        <v>46970346</v>
      </c>
      <c r="AK155" s="72" t="s">
        <v>455</v>
      </c>
      <c r="AL155" s="72" t="s">
        <v>894</v>
      </c>
      <c r="AM155" s="72" t="s">
        <v>811</v>
      </c>
      <c r="AN155" s="72" t="s">
        <v>499</v>
      </c>
      <c r="AO155" s="72" t="s">
        <v>500</v>
      </c>
      <c r="AP155" s="69">
        <v>0</v>
      </c>
      <c r="AQ155" s="69">
        <v>46970346</v>
      </c>
      <c r="AR155" s="69">
        <v>0</v>
      </c>
      <c r="AS155" s="69">
        <v>0</v>
      </c>
      <c r="AT155" s="69">
        <v>0</v>
      </c>
      <c r="AU155" s="69">
        <v>0</v>
      </c>
      <c r="AV155" s="69">
        <v>0</v>
      </c>
      <c r="AW155" s="69">
        <v>0</v>
      </c>
      <c r="AX155" s="69">
        <v>0</v>
      </c>
      <c r="AY155" s="69">
        <v>0</v>
      </c>
      <c r="AZ155" s="69">
        <v>0</v>
      </c>
      <c r="BA155" s="67"/>
      <c r="BB155" s="74"/>
      <c r="BC155" s="67"/>
      <c r="BD155" s="69">
        <v>0</v>
      </c>
    </row>
    <row r="156" spans="1:56" x14ac:dyDescent="0.25">
      <c r="A156" s="66">
        <v>900900754</v>
      </c>
      <c r="B156" s="67" t="s">
        <v>479</v>
      </c>
      <c r="C156" s="67"/>
      <c r="D156" s="67">
        <v>110662</v>
      </c>
      <c r="E156" s="67" t="s">
        <v>61</v>
      </c>
      <c r="F156" s="67" t="s">
        <v>1046</v>
      </c>
      <c r="G156" s="67" t="s">
        <v>1047</v>
      </c>
      <c r="H156" s="68">
        <v>43018</v>
      </c>
      <c r="I156" s="68">
        <v>43508</v>
      </c>
      <c r="J156" s="69">
        <v>217000</v>
      </c>
      <c r="K156" s="69">
        <v>151900</v>
      </c>
      <c r="L156" s="70"/>
      <c r="M156" s="71"/>
      <c r="N156" s="67"/>
      <c r="O156" s="67"/>
      <c r="P156" s="67" t="s">
        <v>468</v>
      </c>
      <c r="Q156" s="67" t="s">
        <v>1048</v>
      </c>
      <c r="R156" s="69">
        <v>0</v>
      </c>
      <c r="S156" s="72"/>
      <c r="T156" s="73"/>
      <c r="U156" s="67"/>
      <c r="V156" s="67"/>
      <c r="W156" s="67"/>
      <c r="X156" s="74"/>
      <c r="Y156" s="74"/>
      <c r="Z156" s="74"/>
      <c r="AA156" s="74"/>
      <c r="AB156" s="69">
        <v>0</v>
      </c>
      <c r="AC156" s="69">
        <v>0</v>
      </c>
      <c r="AD156" s="69">
        <v>0</v>
      </c>
      <c r="AE156" s="69">
        <v>0</v>
      </c>
      <c r="AF156" s="67"/>
      <c r="AG156" s="67"/>
      <c r="AH156" s="69">
        <v>0</v>
      </c>
      <c r="AI156" s="72"/>
      <c r="AJ156" s="69">
        <v>0</v>
      </c>
      <c r="AK156" s="72"/>
      <c r="AL156" s="72"/>
      <c r="AM156" s="72"/>
      <c r="AN156" s="72"/>
      <c r="AO156" s="72"/>
      <c r="AP156" s="69">
        <v>0</v>
      </c>
      <c r="AQ156" s="69">
        <v>0</v>
      </c>
      <c r="AR156" s="69">
        <v>151900</v>
      </c>
      <c r="AS156" s="69">
        <v>0</v>
      </c>
      <c r="AT156" s="69">
        <v>0</v>
      </c>
      <c r="AU156" s="69">
        <v>0</v>
      </c>
      <c r="AV156" s="69">
        <v>0</v>
      </c>
      <c r="AW156" s="69">
        <v>0</v>
      </c>
      <c r="AX156" s="69">
        <v>0</v>
      </c>
      <c r="AY156" s="69">
        <v>0</v>
      </c>
      <c r="AZ156" s="69">
        <v>0</v>
      </c>
      <c r="BA156" s="67"/>
      <c r="BB156" s="74"/>
      <c r="BC156" s="67"/>
      <c r="BD156" s="69">
        <v>0</v>
      </c>
    </row>
    <row r="157" spans="1:56" x14ac:dyDescent="0.25">
      <c r="A157" s="66">
        <v>900900754</v>
      </c>
      <c r="B157" s="67" t="s">
        <v>479</v>
      </c>
      <c r="C157" s="67"/>
      <c r="D157" s="67">
        <v>105774</v>
      </c>
      <c r="E157" s="67" t="s">
        <v>85</v>
      </c>
      <c r="F157" s="67" t="s">
        <v>1049</v>
      </c>
      <c r="G157" s="67" t="s">
        <v>1050</v>
      </c>
      <c r="H157" s="68">
        <v>43022</v>
      </c>
      <c r="I157" s="68">
        <v>43326</v>
      </c>
      <c r="J157" s="69">
        <v>1001100</v>
      </c>
      <c r="K157" s="69">
        <v>266705</v>
      </c>
      <c r="L157" s="70"/>
      <c r="M157" s="71"/>
      <c r="N157" s="67"/>
      <c r="O157" s="67"/>
      <c r="P157" s="67" t="s">
        <v>468</v>
      </c>
      <c r="Q157" s="67" t="s">
        <v>1048</v>
      </c>
      <c r="R157" s="69">
        <v>0</v>
      </c>
      <c r="S157" s="72"/>
      <c r="T157" s="73"/>
      <c r="U157" s="67"/>
      <c r="V157" s="67"/>
      <c r="W157" s="67"/>
      <c r="X157" s="74"/>
      <c r="Y157" s="74"/>
      <c r="Z157" s="74"/>
      <c r="AA157" s="74"/>
      <c r="AB157" s="69">
        <v>0</v>
      </c>
      <c r="AC157" s="69">
        <v>0</v>
      </c>
      <c r="AD157" s="69">
        <v>0</v>
      </c>
      <c r="AE157" s="69">
        <v>0</v>
      </c>
      <c r="AF157" s="67"/>
      <c r="AG157" s="67"/>
      <c r="AH157" s="69">
        <v>0</v>
      </c>
      <c r="AI157" s="72"/>
      <c r="AJ157" s="69">
        <v>0</v>
      </c>
      <c r="AK157" s="72"/>
      <c r="AL157" s="72"/>
      <c r="AM157" s="72"/>
      <c r="AN157" s="72"/>
      <c r="AO157" s="72"/>
      <c r="AP157" s="69">
        <v>0</v>
      </c>
      <c r="AQ157" s="69">
        <v>0</v>
      </c>
      <c r="AR157" s="69">
        <v>266705</v>
      </c>
      <c r="AS157" s="69">
        <v>0</v>
      </c>
      <c r="AT157" s="69">
        <v>0</v>
      </c>
      <c r="AU157" s="69">
        <v>0</v>
      </c>
      <c r="AV157" s="69">
        <v>0</v>
      </c>
      <c r="AW157" s="69">
        <v>0</v>
      </c>
      <c r="AX157" s="69">
        <v>0</v>
      </c>
      <c r="AY157" s="69">
        <v>0</v>
      </c>
      <c r="AZ157" s="69">
        <v>0</v>
      </c>
      <c r="BA157" s="67"/>
      <c r="BB157" s="74"/>
      <c r="BC157" s="67"/>
      <c r="BD157" s="69">
        <v>0</v>
      </c>
    </row>
    <row r="158" spans="1:56" x14ac:dyDescent="0.25">
      <c r="A158" s="66">
        <v>900900754</v>
      </c>
      <c r="B158" s="67" t="s">
        <v>479</v>
      </c>
      <c r="C158" s="67"/>
      <c r="D158" s="67">
        <v>110420</v>
      </c>
      <c r="E158" s="67" t="s">
        <v>143</v>
      </c>
      <c r="F158" s="67" t="s">
        <v>1051</v>
      </c>
      <c r="G158" s="67" t="s">
        <v>1052</v>
      </c>
      <c r="H158" s="68">
        <v>43468</v>
      </c>
      <c r="I158" s="68">
        <v>43508</v>
      </c>
      <c r="J158" s="69">
        <v>1647260</v>
      </c>
      <c r="K158" s="69">
        <v>1153082</v>
      </c>
      <c r="L158" s="70"/>
      <c r="M158" s="71"/>
      <c r="N158" s="67"/>
      <c r="O158" s="67"/>
      <c r="P158" s="67" t="s">
        <v>468</v>
      </c>
      <c r="Q158" s="67" t="s">
        <v>1048</v>
      </c>
      <c r="R158" s="69">
        <v>0</v>
      </c>
      <c r="S158" s="72"/>
      <c r="T158" s="73"/>
      <c r="U158" s="67"/>
      <c r="V158" s="67"/>
      <c r="W158" s="67"/>
      <c r="X158" s="74"/>
      <c r="Y158" s="74"/>
      <c r="Z158" s="74"/>
      <c r="AA158" s="74"/>
      <c r="AB158" s="69">
        <v>0</v>
      </c>
      <c r="AC158" s="69">
        <v>0</v>
      </c>
      <c r="AD158" s="69">
        <v>0</v>
      </c>
      <c r="AE158" s="69">
        <v>0</v>
      </c>
      <c r="AF158" s="67"/>
      <c r="AG158" s="67"/>
      <c r="AH158" s="69">
        <v>0</v>
      </c>
      <c r="AI158" s="72"/>
      <c r="AJ158" s="69">
        <v>0</v>
      </c>
      <c r="AK158" s="72"/>
      <c r="AL158" s="72"/>
      <c r="AM158" s="72"/>
      <c r="AN158" s="72"/>
      <c r="AO158" s="72"/>
      <c r="AP158" s="69">
        <v>0</v>
      </c>
      <c r="AQ158" s="69">
        <v>0</v>
      </c>
      <c r="AR158" s="69">
        <v>1153082</v>
      </c>
      <c r="AS158" s="69">
        <v>0</v>
      </c>
      <c r="AT158" s="69">
        <v>0</v>
      </c>
      <c r="AU158" s="69">
        <v>0</v>
      </c>
      <c r="AV158" s="69">
        <v>0</v>
      </c>
      <c r="AW158" s="69">
        <v>0</v>
      </c>
      <c r="AX158" s="69">
        <v>0</v>
      </c>
      <c r="AY158" s="69">
        <v>0</v>
      </c>
      <c r="AZ158" s="69">
        <v>0</v>
      </c>
      <c r="BA158" s="67"/>
      <c r="BB158" s="74"/>
      <c r="BC158" s="67"/>
      <c r="BD158" s="69">
        <v>0</v>
      </c>
    </row>
    <row r="159" spans="1:56" x14ac:dyDescent="0.25">
      <c r="A159" s="66">
        <v>900900754</v>
      </c>
      <c r="B159" s="67" t="s">
        <v>479</v>
      </c>
      <c r="C159" s="67"/>
      <c r="D159" s="67">
        <v>203697</v>
      </c>
      <c r="E159" s="67" t="s">
        <v>185</v>
      </c>
      <c r="F159" s="67" t="s">
        <v>1053</v>
      </c>
      <c r="G159" s="67" t="s">
        <v>1054</v>
      </c>
      <c r="H159" s="68">
        <v>44133</v>
      </c>
      <c r="I159" s="68">
        <v>44274</v>
      </c>
      <c r="J159" s="69">
        <v>2827360</v>
      </c>
      <c r="K159" s="69">
        <v>2827360</v>
      </c>
      <c r="L159" s="70"/>
      <c r="M159" s="71"/>
      <c r="N159" s="67"/>
      <c r="O159" s="67"/>
      <c r="P159" s="67" t="s">
        <v>468</v>
      </c>
      <c r="Q159" s="67" t="s">
        <v>1048</v>
      </c>
      <c r="R159" s="69">
        <v>0</v>
      </c>
      <c r="S159" s="72"/>
      <c r="T159" s="73"/>
      <c r="U159" s="67"/>
      <c r="V159" s="67"/>
      <c r="W159" s="67"/>
      <c r="X159" s="74"/>
      <c r="Y159" s="74"/>
      <c r="Z159" s="74"/>
      <c r="AA159" s="74"/>
      <c r="AB159" s="69">
        <v>0</v>
      </c>
      <c r="AC159" s="69">
        <v>0</v>
      </c>
      <c r="AD159" s="69">
        <v>0</v>
      </c>
      <c r="AE159" s="69">
        <v>0</v>
      </c>
      <c r="AF159" s="67"/>
      <c r="AG159" s="67"/>
      <c r="AH159" s="69">
        <v>0</v>
      </c>
      <c r="AI159" s="72"/>
      <c r="AJ159" s="69">
        <v>0</v>
      </c>
      <c r="AK159" s="72"/>
      <c r="AL159" s="72"/>
      <c r="AM159" s="72"/>
      <c r="AN159" s="72"/>
      <c r="AO159" s="72"/>
      <c r="AP159" s="69">
        <v>0</v>
      </c>
      <c r="AQ159" s="69">
        <v>0</v>
      </c>
      <c r="AR159" s="69">
        <v>2827360</v>
      </c>
      <c r="AS159" s="69">
        <v>0</v>
      </c>
      <c r="AT159" s="69">
        <v>0</v>
      </c>
      <c r="AU159" s="69">
        <v>0</v>
      </c>
      <c r="AV159" s="69">
        <v>0</v>
      </c>
      <c r="AW159" s="69">
        <v>0</v>
      </c>
      <c r="AX159" s="69">
        <v>0</v>
      </c>
      <c r="AY159" s="69">
        <v>0</v>
      </c>
      <c r="AZ159" s="69">
        <v>0</v>
      </c>
      <c r="BA159" s="67"/>
      <c r="BB159" s="74"/>
      <c r="BC159" s="67"/>
      <c r="BD159" s="69">
        <v>0</v>
      </c>
    </row>
    <row r="160" spans="1:56" x14ac:dyDescent="0.25">
      <c r="A160" s="66">
        <v>900900754</v>
      </c>
      <c r="B160" s="67" t="s">
        <v>479</v>
      </c>
      <c r="C160" s="67"/>
      <c r="D160" s="67">
        <v>2080</v>
      </c>
      <c r="E160" s="67" t="s">
        <v>195</v>
      </c>
      <c r="F160" s="67" t="s">
        <v>1055</v>
      </c>
      <c r="G160" s="67" t="s">
        <v>1056</v>
      </c>
      <c r="H160" s="68">
        <v>43983</v>
      </c>
      <c r="I160" s="68">
        <v>44090</v>
      </c>
      <c r="J160" s="69">
        <v>4693102</v>
      </c>
      <c r="K160" s="69">
        <v>3285171</v>
      </c>
      <c r="L160" s="70"/>
      <c r="M160" s="71"/>
      <c r="N160" s="67"/>
      <c r="O160" s="67"/>
      <c r="P160" s="67" t="s">
        <v>468</v>
      </c>
      <c r="Q160" s="67" t="s">
        <v>1048</v>
      </c>
      <c r="R160" s="69">
        <v>0</v>
      </c>
      <c r="S160" s="72"/>
      <c r="T160" s="73"/>
      <c r="U160" s="67"/>
      <c r="V160" s="67"/>
      <c r="W160" s="67"/>
      <c r="X160" s="74"/>
      <c r="Y160" s="74"/>
      <c r="Z160" s="74"/>
      <c r="AA160" s="74"/>
      <c r="AB160" s="69">
        <v>0</v>
      </c>
      <c r="AC160" s="69">
        <v>0</v>
      </c>
      <c r="AD160" s="69">
        <v>0</v>
      </c>
      <c r="AE160" s="69">
        <v>0</v>
      </c>
      <c r="AF160" s="67"/>
      <c r="AG160" s="67"/>
      <c r="AH160" s="69">
        <v>0</v>
      </c>
      <c r="AI160" s="72"/>
      <c r="AJ160" s="69">
        <v>0</v>
      </c>
      <c r="AK160" s="72"/>
      <c r="AL160" s="72"/>
      <c r="AM160" s="72"/>
      <c r="AN160" s="72"/>
      <c r="AO160" s="72"/>
      <c r="AP160" s="69">
        <v>0</v>
      </c>
      <c r="AQ160" s="69">
        <v>0</v>
      </c>
      <c r="AR160" s="69">
        <v>3285171</v>
      </c>
      <c r="AS160" s="69">
        <v>0</v>
      </c>
      <c r="AT160" s="69">
        <v>0</v>
      </c>
      <c r="AU160" s="69">
        <v>0</v>
      </c>
      <c r="AV160" s="69">
        <v>0</v>
      </c>
      <c r="AW160" s="69">
        <v>0</v>
      </c>
      <c r="AX160" s="69">
        <v>0</v>
      </c>
      <c r="AY160" s="69">
        <v>0</v>
      </c>
      <c r="AZ160" s="69">
        <v>0</v>
      </c>
      <c r="BA160" s="67"/>
      <c r="BB160" s="74"/>
      <c r="BC160" s="67"/>
      <c r="BD160" s="69">
        <v>0</v>
      </c>
    </row>
    <row r="161" spans="1:56" x14ac:dyDescent="0.25">
      <c r="A161" s="66">
        <v>900900754</v>
      </c>
      <c r="B161" s="67" t="s">
        <v>479</v>
      </c>
      <c r="C161" s="67"/>
      <c r="D161" s="67">
        <v>110673</v>
      </c>
      <c r="E161" s="67" t="s">
        <v>199</v>
      </c>
      <c r="F161" s="67" t="s">
        <v>1057</v>
      </c>
      <c r="G161" s="67" t="s">
        <v>1058</v>
      </c>
      <c r="H161" s="68">
        <v>43487</v>
      </c>
      <c r="I161" s="68">
        <v>43508</v>
      </c>
      <c r="J161" s="69">
        <v>4858684</v>
      </c>
      <c r="K161" s="69">
        <v>3401079</v>
      </c>
      <c r="L161" s="70"/>
      <c r="M161" s="71"/>
      <c r="N161" s="67"/>
      <c r="O161" s="67"/>
      <c r="P161" s="67" t="s">
        <v>468</v>
      </c>
      <c r="Q161" s="67" t="s">
        <v>1048</v>
      </c>
      <c r="R161" s="69">
        <v>0</v>
      </c>
      <c r="S161" s="72"/>
      <c r="T161" s="73"/>
      <c r="U161" s="67"/>
      <c r="V161" s="67"/>
      <c r="W161" s="67"/>
      <c r="X161" s="74"/>
      <c r="Y161" s="74"/>
      <c r="Z161" s="74"/>
      <c r="AA161" s="74"/>
      <c r="AB161" s="69">
        <v>0</v>
      </c>
      <c r="AC161" s="69">
        <v>0</v>
      </c>
      <c r="AD161" s="69">
        <v>0</v>
      </c>
      <c r="AE161" s="69">
        <v>0</v>
      </c>
      <c r="AF161" s="67"/>
      <c r="AG161" s="67"/>
      <c r="AH161" s="69">
        <v>0</v>
      </c>
      <c r="AI161" s="72"/>
      <c r="AJ161" s="69">
        <v>0</v>
      </c>
      <c r="AK161" s="72"/>
      <c r="AL161" s="72"/>
      <c r="AM161" s="72"/>
      <c r="AN161" s="72"/>
      <c r="AO161" s="72"/>
      <c r="AP161" s="69">
        <v>0</v>
      </c>
      <c r="AQ161" s="69">
        <v>0</v>
      </c>
      <c r="AR161" s="69">
        <v>3401079</v>
      </c>
      <c r="AS161" s="69">
        <v>0</v>
      </c>
      <c r="AT161" s="69">
        <v>0</v>
      </c>
      <c r="AU161" s="69">
        <v>0</v>
      </c>
      <c r="AV161" s="69">
        <v>0</v>
      </c>
      <c r="AW161" s="69">
        <v>0</v>
      </c>
      <c r="AX161" s="69">
        <v>0</v>
      </c>
      <c r="AY161" s="69">
        <v>0</v>
      </c>
      <c r="AZ161" s="69">
        <v>0</v>
      </c>
      <c r="BA161" s="67"/>
      <c r="BB161" s="74"/>
      <c r="BC161" s="67"/>
      <c r="BD161" s="69">
        <v>0</v>
      </c>
    </row>
    <row r="162" spans="1:56" x14ac:dyDescent="0.25">
      <c r="A162" s="66">
        <v>900900754</v>
      </c>
      <c r="B162" s="67" t="s">
        <v>479</v>
      </c>
      <c r="C162" s="67"/>
      <c r="D162" s="67">
        <v>103633</v>
      </c>
      <c r="E162" s="67" t="s">
        <v>203</v>
      </c>
      <c r="F162" s="67" t="s">
        <v>1059</v>
      </c>
      <c r="G162" s="67" t="s">
        <v>1060</v>
      </c>
      <c r="H162" s="68">
        <v>42942</v>
      </c>
      <c r="I162" s="68">
        <v>43192</v>
      </c>
      <c r="J162" s="69">
        <v>5487835</v>
      </c>
      <c r="K162" s="69">
        <v>3841484</v>
      </c>
      <c r="L162" s="70"/>
      <c r="M162" s="71"/>
      <c r="N162" s="67"/>
      <c r="O162" s="67"/>
      <c r="P162" s="67" t="s">
        <v>468</v>
      </c>
      <c r="Q162" s="67" t="s">
        <v>1048</v>
      </c>
      <c r="R162" s="69">
        <v>0</v>
      </c>
      <c r="S162" s="72"/>
      <c r="T162" s="73"/>
      <c r="U162" s="67"/>
      <c r="V162" s="67"/>
      <c r="W162" s="67"/>
      <c r="X162" s="74"/>
      <c r="Y162" s="74"/>
      <c r="Z162" s="74"/>
      <c r="AA162" s="74"/>
      <c r="AB162" s="69">
        <v>0</v>
      </c>
      <c r="AC162" s="69">
        <v>0</v>
      </c>
      <c r="AD162" s="69">
        <v>0</v>
      </c>
      <c r="AE162" s="69">
        <v>0</v>
      </c>
      <c r="AF162" s="67"/>
      <c r="AG162" s="67"/>
      <c r="AH162" s="69">
        <v>0</v>
      </c>
      <c r="AI162" s="72"/>
      <c r="AJ162" s="69">
        <v>0</v>
      </c>
      <c r="AK162" s="72"/>
      <c r="AL162" s="72"/>
      <c r="AM162" s="72"/>
      <c r="AN162" s="72"/>
      <c r="AO162" s="72"/>
      <c r="AP162" s="69">
        <v>0</v>
      </c>
      <c r="AQ162" s="69">
        <v>0</v>
      </c>
      <c r="AR162" s="69">
        <v>3841484</v>
      </c>
      <c r="AS162" s="69">
        <v>0</v>
      </c>
      <c r="AT162" s="69">
        <v>0</v>
      </c>
      <c r="AU162" s="69">
        <v>0</v>
      </c>
      <c r="AV162" s="69">
        <v>0</v>
      </c>
      <c r="AW162" s="69">
        <v>0</v>
      </c>
      <c r="AX162" s="69">
        <v>0</v>
      </c>
      <c r="AY162" s="69">
        <v>0</v>
      </c>
      <c r="AZ162" s="69">
        <v>0</v>
      </c>
      <c r="BA162" s="67"/>
      <c r="BB162" s="74"/>
      <c r="BC162" s="67"/>
      <c r="BD162" s="69">
        <v>0</v>
      </c>
    </row>
    <row r="163" spans="1:56" x14ac:dyDescent="0.25">
      <c r="A163" s="66">
        <v>900900754</v>
      </c>
      <c r="B163" s="67" t="s">
        <v>479</v>
      </c>
      <c r="C163" s="67"/>
      <c r="D163" s="67">
        <v>109730</v>
      </c>
      <c r="E163" s="67" t="s">
        <v>219</v>
      </c>
      <c r="F163" s="67" t="s">
        <v>1061</v>
      </c>
      <c r="G163" s="67" t="s">
        <v>1062</v>
      </c>
      <c r="H163" s="68">
        <v>43390</v>
      </c>
      <c r="I163" s="68">
        <v>43508</v>
      </c>
      <c r="J163" s="69">
        <v>7901823</v>
      </c>
      <c r="K163" s="69">
        <v>5531276</v>
      </c>
      <c r="L163" s="70"/>
      <c r="M163" s="71"/>
      <c r="N163" s="67"/>
      <c r="O163" s="67"/>
      <c r="P163" s="67" t="s">
        <v>468</v>
      </c>
      <c r="Q163" s="67" t="s">
        <v>1048</v>
      </c>
      <c r="R163" s="69">
        <v>0</v>
      </c>
      <c r="S163" s="72"/>
      <c r="T163" s="73"/>
      <c r="U163" s="67"/>
      <c r="V163" s="67"/>
      <c r="W163" s="67"/>
      <c r="X163" s="74"/>
      <c r="Y163" s="74"/>
      <c r="Z163" s="74"/>
      <c r="AA163" s="74"/>
      <c r="AB163" s="69">
        <v>0</v>
      </c>
      <c r="AC163" s="69">
        <v>0</v>
      </c>
      <c r="AD163" s="69">
        <v>0</v>
      </c>
      <c r="AE163" s="69">
        <v>0</v>
      </c>
      <c r="AF163" s="67"/>
      <c r="AG163" s="67"/>
      <c r="AH163" s="69">
        <v>0</v>
      </c>
      <c r="AI163" s="72"/>
      <c r="AJ163" s="69">
        <v>0</v>
      </c>
      <c r="AK163" s="72"/>
      <c r="AL163" s="72"/>
      <c r="AM163" s="72"/>
      <c r="AN163" s="72"/>
      <c r="AO163" s="72"/>
      <c r="AP163" s="69">
        <v>0</v>
      </c>
      <c r="AQ163" s="69">
        <v>0</v>
      </c>
      <c r="AR163" s="69">
        <v>5531276</v>
      </c>
      <c r="AS163" s="69">
        <v>0</v>
      </c>
      <c r="AT163" s="69">
        <v>0</v>
      </c>
      <c r="AU163" s="69">
        <v>0</v>
      </c>
      <c r="AV163" s="69">
        <v>0</v>
      </c>
      <c r="AW163" s="69">
        <v>0</v>
      </c>
      <c r="AX163" s="69">
        <v>0</v>
      </c>
      <c r="AY163" s="69">
        <v>0</v>
      </c>
      <c r="AZ163" s="69">
        <v>0</v>
      </c>
      <c r="BA163" s="67"/>
      <c r="BB163" s="74"/>
      <c r="BC163" s="67"/>
      <c r="BD163" s="69">
        <v>0</v>
      </c>
    </row>
    <row r="164" spans="1:56" x14ac:dyDescent="0.25">
      <c r="A164" s="66">
        <v>900900754</v>
      </c>
      <c r="B164" s="67" t="s">
        <v>479</v>
      </c>
      <c r="C164" s="67"/>
      <c r="D164" s="67">
        <v>109332</v>
      </c>
      <c r="E164" s="67" t="s">
        <v>239</v>
      </c>
      <c r="F164" s="67" t="s">
        <v>1063</v>
      </c>
      <c r="G164" s="67" t="s">
        <v>1064</v>
      </c>
      <c r="H164" s="68">
        <v>43362</v>
      </c>
      <c r="I164" s="68">
        <v>43418</v>
      </c>
      <c r="J164" s="69">
        <v>10181220</v>
      </c>
      <c r="K164" s="69">
        <v>7126854</v>
      </c>
      <c r="L164" s="70"/>
      <c r="M164" s="71"/>
      <c r="N164" s="67"/>
      <c r="O164" s="67"/>
      <c r="P164" s="67" t="s">
        <v>468</v>
      </c>
      <c r="Q164" s="67" t="s">
        <v>1048</v>
      </c>
      <c r="R164" s="69">
        <v>0</v>
      </c>
      <c r="S164" s="72"/>
      <c r="T164" s="73"/>
      <c r="U164" s="67"/>
      <c r="V164" s="67"/>
      <c r="W164" s="67"/>
      <c r="X164" s="74"/>
      <c r="Y164" s="74"/>
      <c r="Z164" s="74"/>
      <c r="AA164" s="74"/>
      <c r="AB164" s="69">
        <v>0</v>
      </c>
      <c r="AC164" s="69">
        <v>0</v>
      </c>
      <c r="AD164" s="69">
        <v>0</v>
      </c>
      <c r="AE164" s="69">
        <v>0</v>
      </c>
      <c r="AF164" s="67"/>
      <c r="AG164" s="67"/>
      <c r="AH164" s="69">
        <v>0</v>
      </c>
      <c r="AI164" s="72"/>
      <c r="AJ164" s="69">
        <v>0</v>
      </c>
      <c r="AK164" s="72"/>
      <c r="AL164" s="72"/>
      <c r="AM164" s="72"/>
      <c r="AN164" s="72"/>
      <c r="AO164" s="72"/>
      <c r="AP164" s="69">
        <v>0</v>
      </c>
      <c r="AQ164" s="69">
        <v>0</v>
      </c>
      <c r="AR164" s="69">
        <v>7126854</v>
      </c>
      <c r="AS164" s="69">
        <v>0</v>
      </c>
      <c r="AT164" s="69">
        <v>0</v>
      </c>
      <c r="AU164" s="69">
        <v>0</v>
      </c>
      <c r="AV164" s="69">
        <v>0</v>
      </c>
      <c r="AW164" s="69">
        <v>0</v>
      </c>
      <c r="AX164" s="69">
        <v>0</v>
      </c>
      <c r="AY164" s="69">
        <v>0</v>
      </c>
      <c r="AZ164" s="69">
        <v>0</v>
      </c>
      <c r="BA164" s="67"/>
      <c r="BB164" s="74"/>
      <c r="BC164" s="67"/>
      <c r="BD164" s="69">
        <v>0</v>
      </c>
    </row>
    <row r="165" spans="1:56" x14ac:dyDescent="0.25">
      <c r="A165" s="66">
        <v>900900754</v>
      </c>
      <c r="B165" s="67" t="s">
        <v>479</v>
      </c>
      <c r="C165" s="67"/>
      <c r="D165" s="67">
        <v>100621</v>
      </c>
      <c r="E165" s="67" t="s">
        <v>247</v>
      </c>
      <c r="F165" s="67" t="s">
        <v>1065</v>
      </c>
      <c r="G165" s="67" t="s">
        <v>1066</v>
      </c>
      <c r="H165" s="68">
        <v>43026</v>
      </c>
      <c r="I165" s="68">
        <v>43112</v>
      </c>
      <c r="J165" s="69">
        <v>11580627</v>
      </c>
      <c r="K165" s="69">
        <v>8106439</v>
      </c>
      <c r="L165" s="70"/>
      <c r="M165" s="71"/>
      <c r="N165" s="67"/>
      <c r="O165" s="67"/>
      <c r="P165" s="67" t="s">
        <v>468</v>
      </c>
      <c r="Q165" s="67" t="s">
        <v>1048</v>
      </c>
      <c r="R165" s="69">
        <v>0</v>
      </c>
      <c r="S165" s="72"/>
      <c r="T165" s="73"/>
      <c r="U165" s="67"/>
      <c r="V165" s="67"/>
      <c r="W165" s="67"/>
      <c r="X165" s="74"/>
      <c r="Y165" s="74"/>
      <c r="Z165" s="74"/>
      <c r="AA165" s="74"/>
      <c r="AB165" s="69">
        <v>0</v>
      </c>
      <c r="AC165" s="69">
        <v>0</v>
      </c>
      <c r="AD165" s="69">
        <v>0</v>
      </c>
      <c r="AE165" s="69">
        <v>0</v>
      </c>
      <c r="AF165" s="67"/>
      <c r="AG165" s="67"/>
      <c r="AH165" s="69">
        <v>0</v>
      </c>
      <c r="AI165" s="72"/>
      <c r="AJ165" s="69">
        <v>0</v>
      </c>
      <c r="AK165" s="72"/>
      <c r="AL165" s="72"/>
      <c r="AM165" s="72"/>
      <c r="AN165" s="72"/>
      <c r="AO165" s="72"/>
      <c r="AP165" s="69">
        <v>0</v>
      </c>
      <c r="AQ165" s="69">
        <v>0</v>
      </c>
      <c r="AR165" s="69">
        <v>8106439</v>
      </c>
      <c r="AS165" s="69">
        <v>0</v>
      </c>
      <c r="AT165" s="69">
        <v>0</v>
      </c>
      <c r="AU165" s="69">
        <v>0</v>
      </c>
      <c r="AV165" s="69">
        <v>0</v>
      </c>
      <c r="AW165" s="69">
        <v>0</v>
      </c>
      <c r="AX165" s="69">
        <v>0</v>
      </c>
      <c r="AY165" s="69">
        <v>0</v>
      </c>
      <c r="AZ165" s="69">
        <v>0</v>
      </c>
      <c r="BA165" s="67"/>
      <c r="BB165" s="74"/>
      <c r="BC165" s="67"/>
      <c r="BD165" s="69">
        <v>0</v>
      </c>
    </row>
    <row r="166" spans="1:56" x14ac:dyDescent="0.25">
      <c r="A166" s="66">
        <v>900900754</v>
      </c>
      <c r="B166" s="67" t="s">
        <v>479</v>
      </c>
      <c r="C166" s="67"/>
      <c r="D166" s="67">
        <v>207498</v>
      </c>
      <c r="E166" s="67" t="s">
        <v>249</v>
      </c>
      <c r="F166" s="67" t="s">
        <v>1067</v>
      </c>
      <c r="G166" s="67" t="s">
        <v>1068</v>
      </c>
      <c r="H166" s="68">
        <v>44135</v>
      </c>
      <c r="I166" s="68">
        <v>44470</v>
      </c>
      <c r="J166" s="69">
        <v>8414332</v>
      </c>
      <c r="K166" s="69">
        <v>8414332</v>
      </c>
      <c r="L166" s="70"/>
      <c r="M166" s="71"/>
      <c r="N166" s="67"/>
      <c r="O166" s="67"/>
      <c r="P166" s="67" t="s">
        <v>468</v>
      </c>
      <c r="Q166" s="67" t="s">
        <v>1048</v>
      </c>
      <c r="R166" s="69">
        <v>0</v>
      </c>
      <c r="S166" s="72"/>
      <c r="T166" s="73"/>
      <c r="U166" s="67"/>
      <c r="V166" s="67"/>
      <c r="W166" s="67"/>
      <c r="X166" s="74"/>
      <c r="Y166" s="74"/>
      <c r="Z166" s="74"/>
      <c r="AA166" s="74"/>
      <c r="AB166" s="69">
        <v>0</v>
      </c>
      <c r="AC166" s="69">
        <v>0</v>
      </c>
      <c r="AD166" s="69">
        <v>0</v>
      </c>
      <c r="AE166" s="69">
        <v>0</v>
      </c>
      <c r="AF166" s="67"/>
      <c r="AG166" s="67"/>
      <c r="AH166" s="69">
        <v>0</v>
      </c>
      <c r="AI166" s="72"/>
      <c r="AJ166" s="69">
        <v>0</v>
      </c>
      <c r="AK166" s="72"/>
      <c r="AL166" s="72"/>
      <c r="AM166" s="72"/>
      <c r="AN166" s="72"/>
      <c r="AO166" s="72"/>
      <c r="AP166" s="69">
        <v>0</v>
      </c>
      <c r="AQ166" s="69">
        <v>0</v>
      </c>
      <c r="AR166" s="69">
        <v>8414332</v>
      </c>
      <c r="AS166" s="69">
        <v>0</v>
      </c>
      <c r="AT166" s="69">
        <v>0</v>
      </c>
      <c r="AU166" s="69">
        <v>0</v>
      </c>
      <c r="AV166" s="69">
        <v>0</v>
      </c>
      <c r="AW166" s="69">
        <v>0</v>
      </c>
      <c r="AX166" s="69">
        <v>0</v>
      </c>
      <c r="AY166" s="69">
        <v>0</v>
      </c>
      <c r="AZ166" s="69">
        <v>0</v>
      </c>
      <c r="BA166" s="67"/>
      <c r="BB166" s="74"/>
      <c r="BC166" s="67"/>
      <c r="BD166" s="69">
        <v>0</v>
      </c>
    </row>
    <row r="167" spans="1:56" x14ac:dyDescent="0.25">
      <c r="A167" s="66">
        <v>900900754</v>
      </c>
      <c r="B167" s="67" t="s">
        <v>479</v>
      </c>
      <c r="C167" s="67"/>
      <c r="D167" s="67">
        <v>101217</v>
      </c>
      <c r="E167" s="67" t="s">
        <v>271</v>
      </c>
      <c r="F167" s="67" t="s">
        <v>1069</v>
      </c>
      <c r="G167" s="67" t="s">
        <v>1070</v>
      </c>
      <c r="H167" s="68">
        <v>43013</v>
      </c>
      <c r="I167" s="68">
        <v>43112</v>
      </c>
      <c r="J167" s="69">
        <v>15649734</v>
      </c>
      <c r="K167" s="69">
        <v>10954814</v>
      </c>
      <c r="L167" s="70"/>
      <c r="M167" s="71"/>
      <c r="N167" s="67"/>
      <c r="O167" s="67"/>
      <c r="P167" s="67" t="s">
        <v>468</v>
      </c>
      <c r="Q167" s="67" t="s">
        <v>1048</v>
      </c>
      <c r="R167" s="69">
        <v>0</v>
      </c>
      <c r="S167" s="72"/>
      <c r="T167" s="73"/>
      <c r="U167" s="67"/>
      <c r="V167" s="67"/>
      <c r="W167" s="67"/>
      <c r="X167" s="74"/>
      <c r="Y167" s="74"/>
      <c r="Z167" s="74"/>
      <c r="AA167" s="74"/>
      <c r="AB167" s="69">
        <v>0</v>
      </c>
      <c r="AC167" s="69">
        <v>0</v>
      </c>
      <c r="AD167" s="69">
        <v>0</v>
      </c>
      <c r="AE167" s="69">
        <v>0</v>
      </c>
      <c r="AF167" s="67"/>
      <c r="AG167" s="67"/>
      <c r="AH167" s="69">
        <v>0</v>
      </c>
      <c r="AI167" s="72"/>
      <c r="AJ167" s="69">
        <v>0</v>
      </c>
      <c r="AK167" s="72"/>
      <c r="AL167" s="72"/>
      <c r="AM167" s="72"/>
      <c r="AN167" s="72"/>
      <c r="AO167" s="72"/>
      <c r="AP167" s="69">
        <v>0</v>
      </c>
      <c r="AQ167" s="69">
        <v>0</v>
      </c>
      <c r="AR167" s="69">
        <v>10954814</v>
      </c>
      <c r="AS167" s="69">
        <v>0</v>
      </c>
      <c r="AT167" s="69">
        <v>0</v>
      </c>
      <c r="AU167" s="69">
        <v>0</v>
      </c>
      <c r="AV167" s="69">
        <v>0</v>
      </c>
      <c r="AW167" s="69">
        <v>0</v>
      </c>
      <c r="AX167" s="69">
        <v>0</v>
      </c>
      <c r="AY167" s="69">
        <v>0</v>
      </c>
      <c r="AZ167" s="69">
        <v>0</v>
      </c>
      <c r="BA167" s="67"/>
      <c r="BB167" s="74"/>
      <c r="BC167" s="67"/>
      <c r="BD167" s="69">
        <v>0</v>
      </c>
    </row>
    <row r="168" spans="1:56" x14ac:dyDescent="0.25">
      <c r="A168" s="66">
        <v>900900754</v>
      </c>
      <c r="B168" s="67" t="s">
        <v>479</v>
      </c>
      <c r="C168" s="67"/>
      <c r="D168" s="67">
        <v>109047</v>
      </c>
      <c r="E168" s="67" t="s">
        <v>283</v>
      </c>
      <c r="F168" s="67" t="s">
        <v>1071</v>
      </c>
      <c r="G168" s="67" t="s">
        <v>1072</v>
      </c>
      <c r="H168" s="68">
        <v>43290</v>
      </c>
      <c r="I168" s="68">
        <v>43420</v>
      </c>
      <c r="J168" s="69">
        <v>19847916</v>
      </c>
      <c r="K168" s="69">
        <v>13331271</v>
      </c>
      <c r="L168" s="70"/>
      <c r="M168" s="71"/>
      <c r="N168" s="67"/>
      <c r="O168" s="67"/>
      <c r="P168" s="67" t="s">
        <v>468</v>
      </c>
      <c r="Q168" s="67" t="s">
        <v>1048</v>
      </c>
      <c r="R168" s="69">
        <v>0</v>
      </c>
      <c r="S168" s="72"/>
      <c r="T168" s="73"/>
      <c r="U168" s="67"/>
      <c r="V168" s="67"/>
      <c r="W168" s="67"/>
      <c r="X168" s="74"/>
      <c r="Y168" s="74"/>
      <c r="Z168" s="74"/>
      <c r="AA168" s="74"/>
      <c r="AB168" s="69">
        <v>0</v>
      </c>
      <c r="AC168" s="69">
        <v>0</v>
      </c>
      <c r="AD168" s="69">
        <v>0</v>
      </c>
      <c r="AE168" s="69">
        <v>0</v>
      </c>
      <c r="AF168" s="67"/>
      <c r="AG168" s="67"/>
      <c r="AH168" s="69">
        <v>0</v>
      </c>
      <c r="AI168" s="72"/>
      <c r="AJ168" s="69">
        <v>0</v>
      </c>
      <c r="AK168" s="72"/>
      <c r="AL168" s="72"/>
      <c r="AM168" s="72"/>
      <c r="AN168" s="72"/>
      <c r="AO168" s="72"/>
      <c r="AP168" s="69">
        <v>0</v>
      </c>
      <c r="AQ168" s="69">
        <v>0</v>
      </c>
      <c r="AR168" s="69">
        <v>13331271</v>
      </c>
      <c r="AS168" s="69">
        <v>0</v>
      </c>
      <c r="AT168" s="69">
        <v>0</v>
      </c>
      <c r="AU168" s="69">
        <v>0</v>
      </c>
      <c r="AV168" s="69">
        <v>0</v>
      </c>
      <c r="AW168" s="69">
        <v>0</v>
      </c>
      <c r="AX168" s="69">
        <v>0</v>
      </c>
      <c r="AY168" s="69">
        <v>0</v>
      </c>
      <c r="AZ168" s="69">
        <v>0</v>
      </c>
      <c r="BA168" s="67"/>
      <c r="BB168" s="74"/>
      <c r="BC168" s="67"/>
      <c r="BD168" s="69">
        <v>0</v>
      </c>
    </row>
    <row r="169" spans="1:56" x14ac:dyDescent="0.25">
      <c r="A169" s="66">
        <v>900900754</v>
      </c>
      <c r="B169" s="67" t="s">
        <v>479</v>
      </c>
      <c r="C169" s="67"/>
      <c r="D169" s="67">
        <v>207322</v>
      </c>
      <c r="E169" s="67" t="s">
        <v>358</v>
      </c>
      <c r="F169" s="67" t="s">
        <v>1073</v>
      </c>
      <c r="G169" s="67" t="s">
        <v>1074</v>
      </c>
      <c r="H169" s="68">
        <v>44366</v>
      </c>
      <c r="I169" s="68">
        <v>44453</v>
      </c>
      <c r="J169" s="69">
        <v>47108468</v>
      </c>
      <c r="K169" s="69">
        <v>47108468</v>
      </c>
      <c r="L169" s="70"/>
      <c r="M169" s="71"/>
      <c r="N169" s="67"/>
      <c r="O169" s="67"/>
      <c r="P169" s="67" t="s">
        <v>468</v>
      </c>
      <c r="Q169" s="67" t="s">
        <v>1048</v>
      </c>
      <c r="R169" s="69">
        <v>0</v>
      </c>
      <c r="S169" s="72"/>
      <c r="T169" s="73"/>
      <c r="U169" s="67"/>
      <c r="V169" s="67"/>
      <c r="W169" s="67"/>
      <c r="X169" s="74"/>
      <c r="Y169" s="74"/>
      <c r="Z169" s="74"/>
      <c r="AA169" s="74"/>
      <c r="AB169" s="69">
        <v>0</v>
      </c>
      <c r="AC169" s="69">
        <v>0</v>
      </c>
      <c r="AD169" s="69">
        <v>0</v>
      </c>
      <c r="AE169" s="69">
        <v>0</v>
      </c>
      <c r="AF169" s="67"/>
      <c r="AG169" s="67"/>
      <c r="AH169" s="69">
        <v>0</v>
      </c>
      <c r="AI169" s="72"/>
      <c r="AJ169" s="69">
        <v>0</v>
      </c>
      <c r="AK169" s="72"/>
      <c r="AL169" s="72"/>
      <c r="AM169" s="72"/>
      <c r="AN169" s="72"/>
      <c r="AO169" s="72"/>
      <c r="AP169" s="69">
        <v>0</v>
      </c>
      <c r="AQ169" s="69">
        <v>0</v>
      </c>
      <c r="AR169" s="69">
        <v>47108468</v>
      </c>
      <c r="AS169" s="69">
        <v>0</v>
      </c>
      <c r="AT169" s="69">
        <v>0</v>
      </c>
      <c r="AU169" s="69">
        <v>0</v>
      </c>
      <c r="AV169" s="69">
        <v>0</v>
      </c>
      <c r="AW169" s="69">
        <v>0</v>
      </c>
      <c r="AX169" s="69">
        <v>0</v>
      </c>
      <c r="AY169" s="69">
        <v>0</v>
      </c>
      <c r="AZ169" s="69">
        <v>0</v>
      </c>
      <c r="BA169" s="67"/>
      <c r="BB169" s="74"/>
      <c r="BC169" s="67"/>
      <c r="BD169" s="69">
        <v>0</v>
      </c>
    </row>
    <row r="170" spans="1:56" x14ac:dyDescent="0.25">
      <c r="A170" s="66">
        <v>900900754</v>
      </c>
      <c r="B170" s="67" t="s">
        <v>479</v>
      </c>
      <c r="C170" s="67"/>
      <c r="D170" s="67">
        <v>2010588</v>
      </c>
      <c r="E170" s="67" t="s">
        <v>307</v>
      </c>
      <c r="F170" s="67" t="s">
        <v>489</v>
      </c>
      <c r="G170" s="67" t="s">
        <v>490</v>
      </c>
      <c r="H170" s="68">
        <v>44632</v>
      </c>
      <c r="I170" s="68">
        <v>44877</v>
      </c>
      <c r="J170" s="69">
        <v>19467626</v>
      </c>
      <c r="K170" s="69">
        <v>19467626</v>
      </c>
      <c r="L170" s="70"/>
      <c r="M170" s="71"/>
      <c r="N170" s="67"/>
      <c r="O170" s="67"/>
      <c r="P170" s="67" t="s">
        <v>1076</v>
      </c>
      <c r="Q170" s="67" t="s">
        <v>491</v>
      </c>
      <c r="R170" s="69">
        <v>19333316</v>
      </c>
      <c r="S170" s="72">
        <v>1222230528</v>
      </c>
      <c r="T170" s="73"/>
      <c r="U170" s="67"/>
      <c r="V170" s="67"/>
      <c r="W170" s="67" t="s">
        <v>482</v>
      </c>
      <c r="X170" s="74">
        <v>44660</v>
      </c>
      <c r="Y170" s="74">
        <v>44877</v>
      </c>
      <c r="Z170" s="74">
        <v>45064</v>
      </c>
      <c r="AA170" s="74"/>
      <c r="AB170" s="69">
        <v>19467626</v>
      </c>
      <c r="AC170" s="69">
        <v>0</v>
      </c>
      <c r="AD170" s="69">
        <v>134310</v>
      </c>
      <c r="AE170" s="69">
        <v>0</v>
      </c>
      <c r="AF170" s="67"/>
      <c r="AG170" s="67"/>
      <c r="AH170" s="69">
        <v>0</v>
      </c>
      <c r="AI170" s="72"/>
      <c r="AJ170" s="69">
        <v>0</v>
      </c>
      <c r="AK170" s="72"/>
      <c r="AL170" s="72"/>
      <c r="AM170" s="72"/>
      <c r="AN170" s="72"/>
      <c r="AO170" s="72"/>
      <c r="AP170" s="69">
        <v>0</v>
      </c>
      <c r="AQ170" s="69">
        <v>0</v>
      </c>
      <c r="AR170" s="69">
        <v>0</v>
      </c>
      <c r="AS170" s="69">
        <v>0</v>
      </c>
      <c r="AT170" s="69">
        <v>0</v>
      </c>
      <c r="AU170" s="69">
        <v>0</v>
      </c>
      <c r="AV170" s="69">
        <v>19467626</v>
      </c>
      <c r="AW170" s="69">
        <v>0</v>
      </c>
      <c r="AX170" s="69">
        <v>0</v>
      </c>
      <c r="AY170" s="69">
        <v>0</v>
      </c>
      <c r="AZ170" s="69">
        <v>0</v>
      </c>
      <c r="BA170" s="67"/>
      <c r="BB170" s="74"/>
      <c r="BC170" s="67"/>
      <c r="BD170" s="69">
        <v>0</v>
      </c>
    </row>
    <row r="171" spans="1:56" x14ac:dyDescent="0.25">
      <c r="A171" s="66">
        <v>900900754</v>
      </c>
      <c r="B171" s="67" t="s">
        <v>479</v>
      </c>
      <c r="C171" s="67"/>
      <c r="D171" s="67">
        <v>2014079</v>
      </c>
      <c r="E171" s="67" t="s">
        <v>193</v>
      </c>
      <c r="F171" s="67" t="s">
        <v>994</v>
      </c>
      <c r="G171" s="67" t="s">
        <v>995</v>
      </c>
      <c r="H171" s="68">
        <v>44782</v>
      </c>
      <c r="I171" s="68">
        <v>44911</v>
      </c>
      <c r="J171" s="69">
        <v>3150000</v>
      </c>
      <c r="K171" s="69">
        <v>3150000</v>
      </c>
      <c r="L171" s="70"/>
      <c r="M171" s="71"/>
      <c r="N171" s="67"/>
      <c r="O171" s="67"/>
      <c r="P171" s="67" t="s">
        <v>1077</v>
      </c>
      <c r="Q171" s="67" t="s">
        <v>491</v>
      </c>
      <c r="R171" s="69">
        <v>3150000</v>
      </c>
      <c r="S171" s="72">
        <v>1222230611</v>
      </c>
      <c r="T171" s="73"/>
      <c r="U171" s="67"/>
      <c r="V171" s="67"/>
      <c r="W171" s="67" t="s">
        <v>482</v>
      </c>
      <c r="X171" s="74">
        <v>44860</v>
      </c>
      <c r="Y171" s="74">
        <v>44911</v>
      </c>
      <c r="Z171" s="74">
        <v>44911</v>
      </c>
      <c r="AA171" s="74"/>
      <c r="AB171" s="69">
        <v>3150000</v>
      </c>
      <c r="AC171" s="69">
        <v>0</v>
      </c>
      <c r="AD171" s="69">
        <v>0</v>
      </c>
      <c r="AE171" s="69">
        <v>0</v>
      </c>
      <c r="AF171" s="67"/>
      <c r="AG171" s="67"/>
      <c r="AH171" s="69">
        <v>0</v>
      </c>
      <c r="AI171" s="72"/>
      <c r="AJ171" s="69">
        <v>0</v>
      </c>
      <c r="AK171" s="72"/>
      <c r="AL171" s="72"/>
      <c r="AM171" s="72"/>
      <c r="AN171" s="72"/>
      <c r="AO171" s="72"/>
      <c r="AP171" s="69">
        <v>0</v>
      </c>
      <c r="AQ171" s="69">
        <v>0</v>
      </c>
      <c r="AR171" s="69">
        <v>0</v>
      </c>
      <c r="AS171" s="69">
        <v>0</v>
      </c>
      <c r="AT171" s="69">
        <v>0</v>
      </c>
      <c r="AU171" s="69">
        <v>0</v>
      </c>
      <c r="AV171" s="69">
        <v>3150000</v>
      </c>
      <c r="AW171" s="69">
        <v>0</v>
      </c>
      <c r="AX171" s="69">
        <v>0</v>
      </c>
      <c r="AY171" s="69">
        <v>0</v>
      </c>
      <c r="AZ171" s="69">
        <v>0</v>
      </c>
      <c r="BA171" s="67"/>
      <c r="BB171" s="74"/>
      <c r="BC171" s="67"/>
      <c r="BD171" s="69">
        <v>0</v>
      </c>
    </row>
    <row r="172" spans="1:56" x14ac:dyDescent="0.25">
      <c r="A172" s="66">
        <v>900900754</v>
      </c>
      <c r="B172" s="67" t="s">
        <v>479</v>
      </c>
      <c r="C172" s="67"/>
      <c r="D172" s="67">
        <v>2014141</v>
      </c>
      <c r="E172" s="67" t="s">
        <v>99</v>
      </c>
      <c r="F172" s="67" t="s">
        <v>996</v>
      </c>
      <c r="G172" s="67" t="s">
        <v>997</v>
      </c>
      <c r="H172" s="68">
        <v>44366</v>
      </c>
      <c r="I172" s="68">
        <v>44911</v>
      </c>
      <c r="J172" s="69">
        <v>325000</v>
      </c>
      <c r="K172" s="69">
        <v>325000</v>
      </c>
      <c r="L172" s="70"/>
      <c r="M172" s="71"/>
      <c r="N172" s="67"/>
      <c r="O172" s="67"/>
      <c r="P172" s="67" t="s">
        <v>1077</v>
      </c>
      <c r="Q172" s="67" t="s">
        <v>491</v>
      </c>
      <c r="R172" s="69">
        <v>325000</v>
      </c>
      <c r="S172" s="72">
        <v>1222230612</v>
      </c>
      <c r="T172" s="73"/>
      <c r="U172" s="67"/>
      <c r="V172" s="67"/>
      <c r="W172" s="67" t="s">
        <v>482</v>
      </c>
      <c r="X172" s="74">
        <v>44862</v>
      </c>
      <c r="Y172" s="74">
        <v>44911</v>
      </c>
      <c r="Z172" s="74">
        <v>44911</v>
      </c>
      <c r="AA172" s="74"/>
      <c r="AB172" s="69">
        <v>325000</v>
      </c>
      <c r="AC172" s="69">
        <v>0</v>
      </c>
      <c r="AD172" s="69">
        <v>0</v>
      </c>
      <c r="AE172" s="69">
        <v>0</v>
      </c>
      <c r="AF172" s="67"/>
      <c r="AG172" s="67"/>
      <c r="AH172" s="69">
        <v>0</v>
      </c>
      <c r="AI172" s="72"/>
      <c r="AJ172" s="69">
        <v>0</v>
      </c>
      <c r="AK172" s="72"/>
      <c r="AL172" s="72"/>
      <c r="AM172" s="72"/>
      <c r="AN172" s="72"/>
      <c r="AO172" s="72"/>
      <c r="AP172" s="69">
        <v>0</v>
      </c>
      <c r="AQ172" s="69">
        <v>0</v>
      </c>
      <c r="AR172" s="69">
        <v>0</v>
      </c>
      <c r="AS172" s="69">
        <v>0</v>
      </c>
      <c r="AT172" s="69">
        <v>0</v>
      </c>
      <c r="AU172" s="69">
        <v>0</v>
      </c>
      <c r="AV172" s="69">
        <v>325000</v>
      </c>
      <c r="AW172" s="69">
        <v>0</v>
      </c>
      <c r="AX172" s="69">
        <v>0</v>
      </c>
      <c r="AY172" s="69">
        <v>0</v>
      </c>
      <c r="AZ172" s="69">
        <v>0</v>
      </c>
      <c r="BA172" s="67"/>
      <c r="BB172" s="74"/>
      <c r="BC172" s="67"/>
      <c r="BD172" s="69">
        <v>0</v>
      </c>
    </row>
    <row r="173" spans="1:56" x14ac:dyDescent="0.25">
      <c r="A173" s="66">
        <v>900900754</v>
      </c>
      <c r="B173" s="67" t="s">
        <v>479</v>
      </c>
      <c r="C173" s="67"/>
      <c r="D173" s="67">
        <v>2017379</v>
      </c>
      <c r="E173" s="67" t="s">
        <v>75</v>
      </c>
      <c r="F173" s="67" t="s">
        <v>998</v>
      </c>
      <c r="G173" s="67" t="s">
        <v>999</v>
      </c>
      <c r="H173" s="68">
        <v>45036</v>
      </c>
      <c r="I173" s="68">
        <v>45036</v>
      </c>
      <c r="J173" s="69">
        <v>210000</v>
      </c>
      <c r="K173" s="69">
        <v>210000</v>
      </c>
      <c r="L173" s="70"/>
      <c r="M173" s="71"/>
      <c r="N173" s="67"/>
      <c r="O173" s="67"/>
      <c r="P173" s="67" t="s">
        <v>1077</v>
      </c>
      <c r="Q173" s="67" t="s">
        <v>491</v>
      </c>
      <c r="R173" s="69">
        <v>210000</v>
      </c>
      <c r="S173" s="72">
        <v>1222281467</v>
      </c>
      <c r="T173" s="73"/>
      <c r="U173" s="67"/>
      <c r="V173" s="67"/>
      <c r="W173" s="67" t="s">
        <v>482</v>
      </c>
      <c r="X173" s="74">
        <v>44946</v>
      </c>
      <c r="Y173" s="74">
        <v>45036</v>
      </c>
      <c r="Z173" s="74">
        <v>45036</v>
      </c>
      <c r="AA173" s="74"/>
      <c r="AB173" s="69">
        <v>210000</v>
      </c>
      <c r="AC173" s="69">
        <v>0</v>
      </c>
      <c r="AD173" s="69">
        <v>0</v>
      </c>
      <c r="AE173" s="69">
        <v>0</v>
      </c>
      <c r="AF173" s="67"/>
      <c r="AG173" s="67"/>
      <c r="AH173" s="69">
        <v>0</v>
      </c>
      <c r="AI173" s="72"/>
      <c r="AJ173" s="69">
        <v>0</v>
      </c>
      <c r="AK173" s="72"/>
      <c r="AL173" s="72"/>
      <c r="AM173" s="72"/>
      <c r="AN173" s="72"/>
      <c r="AO173" s="72"/>
      <c r="AP173" s="69">
        <v>0</v>
      </c>
      <c r="AQ173" s="69">
        <v>0</v>
      </c>
      <c r="AR173" s="69">
        <v>0</v>
      </c>
      <c r="AS173" s="69">
        <v>0</v>
      </c>
      <c r="AT173" s="69">
        <v>0</v>
      </c>
      <c r="AU173" s="69">
        <v>0</v>
      </c>
      <c r="AV173" s="69">
        <v>210000</v>
      </c>
      <c r="AW173" s="69">
        <v>0</v>
      </c>
      <c r="AX173" s="69">
        <v>0</v>
      </c>
      <c r="AY173" s="69">
        <v>0</v>
      </c>
      <c r="AZ173" s="69">
        <v>0</v>
      </c>
      <c r="BA173" s="67"/>
      <c r="BB173" s="74"/>
      <c r="BC173" s="67"/>
      <c r="BD173" s="69">
        <v>0</v>
      </c>
    </row>
    <row r="174" spans="1:56" x14ac:dyDescent="0.25">
      <c r="A174" s="66">
        <v>900900754</v>
      </c>
      <c r="B174" s="67" t="s">
        <v>479</v>
      </c>
      <c r="C174" s="67"/>
      <c r="D174" s="67">
        <v>2019818</v>
      </c>
      <c r="E174" s="67" t="s">
        <v>38</v>
      </c>
      <c r="F174" s="67" t="s">
        <v>1000</v>
      </c>
      <c r="G174" s="67" t="s">
        <v>1001</v>
      </c>
      <c r="H174" s="68">
        <v>44692</v>
      </c>
      <c r="I174" s="68">
        <v>45066</v>
      </c>
      <c r="J174" s="69">
        <v>76890</v>
      </c>
      <c r="K174" s="69">
        <v>76890</v>
      </c>
      <c r="L174" s="70"/>
      <c r="M174" s="71"/>
      <c r="N174" s="67"/>
      <c r="O174" s="67"/>
      <c r="P174" s="67" t="s">
        <v>1077</v>
      </c>
      <c r="Q174" s="67" t="s">
        <v>491</v>
      </c>
      <c r="R174" s="69">
        <v>76890</v>
      </c>
      <c r="S174" s="72">
        <v>1222281984</v>
      </c>
      <c r="T174" s="73"/>
      <c r="U174" s="67"/>
      <c r="V174" s="67"/>
      <c r="W174" s="67" t="s">
        <v>482</v>
      </c>
      <c r="X174" s="74">
        <v>45041</v>
      </c>
      <c r="Y174" s="74">
        <v>45066</v>
      </c>
      <c r="Z174" s="74">
        <v>45066</v>
      </c>
      <c r="AA174" s="74"/>
      <c r="AB174" s="69">
        <v>76890</v>
      </c>
      <c r="AC174" s="69">
        <v>0</v>
      </c>
      <c r="AD174" s="69">
        <v>0</v>
      </c>
      <c r="AE174" s="69">
        <v>0</v>
      </c>
      <c r="AF174" s="67"/>
      <c r="AG174" s="67"/>
      <c r="AH174" s="69">
        <v>0</v>
      </c>
      <c r="AI174" s="72"/>
      <c r="AJ174" s="69">
        <v>0</v>
      </c>
      <c r="AK174" s="72"/>
      <c r="AL174" s="72"/>
      <c r="AM174" s="72"/>
      <c r="AN174" s="72"/>
      <c r="AO174" s="72"/>
      <c r="AP174" s="69">
        <v>0</v>
      </c>
      <c r="AQ174" s="69">
        <v>0</v>
      </c>
      <c r="AR174" s="69">
        <v>0</v>
      </c>
      <c r="AS174" s="69">
        <v>0</v>
      </c>
      <c r="AT174" s="69">
        <v>0</v>
      </c>
      <c r="AU174" s="69">
        <v>0</v>
      </c>
      <c r="AV174" s="69">
        <v>76890</v>
      </c>
      <c r="AW174" s="69">
        <v>0</v>
      </c>
      <c r="AX174" s="69">
        <v>0</v>
      </c>
      <c r="AY174" s="69">
        <v>0</v>
      </c>
      <c r="AZ174" s="69">
        <v>0</v>
      </c>
      <c r="BA174" s="67"/>
      <c r="BB174" s="74"/>
      <c r="BC174" s="67"/>
      <c r="BD174" s="69">
        <v>0</v>
      </c>
    </row>
    <row r="175" spans="1:56" x14ac:dyDescent="0.25">
      <c r="A175" s="66">
        <v>900900754</v>
      </c>
      <c r="B175" s="67" t="s">
        <v>479</v>
      </c>
      <c r="C175" s="67"/>
      <c r="D175" s="67">
        <v>2011019</v>
      </c>
      <c r="E175" s="67" t="s">
        <v>91</v>
      </c>
      <c r="F175" s="67" t="s">
        <v>1002</v>
      </c>
      <c r="G175" s="67" t="s">
        <v>1003</v>
      </c>
      <c r="H175" s="68">
        <v>44573</v>
      </c>
      <c r="I175" s="68">
        <v>44713</v>
      </c>
      <c r="J175" s="69">
        <v>275812</v>
      </c>
      <c r="K175" s="69">
        <v>275812</v>
      </c>
      <c r="L175" s="70"/>
      <c r="M175" s="71"/>
      <c r="N175" s="67"/>
      <c r="O175" s="67"/>
      <c r="P175" s="67" t="s">
        <v>1077</v>
      </c>
      <c r="Q175" s="67" t="s">
        <v>491</v>
      </c>
      <c r="R175" s="69">
        <v>270296</v>
      </c>
      <c r="S175" s="72">
        <v>1222452225</v>
      </c>
      <c r="T175" s="73"/>
      <c r="U175" s="67"/>
      <c r="V175" s="67"/>
      <c r="W175" s="67" t="s">
        <v>482</v>
      </c>
      <c r="X175" s="74">
        <v>44687</v>
      </c>
      <c r="Y175" s="74">
        <v>45383</v>
      </c>
      <c r="Z175" s="74">
        <v>45406</v>
      </c>
      <c r="AA175" s="74"/>
      <c r="AB175" s="69">
        <v>275812</v>
      </c>
      <c r="AC175" s="69">
        <v>0</v>
      </c>
      <c r="AD175" s="69">
        <v>0</v>
      </c>
      <c r="AE175" s="69">
        <v>0</v>
      </c>
      <c r="AF175" s="67"/>
      <c r="AG175" s="67"/>
      <c r="AH175" s="69">
        <v>5516</v>
      </c>
      <c r="AI175" s="72" t="s">
        <v>1004</v>
      </c>
      <c r="AJ175" s="69">
        <v>0</v>
      </c>
      <c r="AK175" s="72"/>
      <c r="AL175" s="72"/>
      <c r="AM175" s="72"/>
      <c r="AN175" s="72"/>
      <c r="AO175" s="72"/>
      <c r="AP175" s="69">
        <v>0</v>
      </c>
      <c r="AQ175" s="69">
        <v>0</v>
      </c>
      <c r="AR175" s="69">
        <v>0</v>
      </c>
      <c r="AS175" s="69">
        <v>0</v>
      </c>
      <c r="AT175" s="69">
        <v>0</v>
      </c>
      <c r="AU175" s="69">
        <v>0</v>
      </c>
      <c r="AV175" s="69">
        <v>275812</v>
      </c>
      <c r="AW175" s="69">
        <v>0</v>
      </c>
      <c r="AX175" s="69">
        <v>0</v>
      </c>
      <c r="AY175" s="69">
        <v>0</v>
      </c>
      <c r="AZ175" s="69">
        <v>0</v>
      </c>
      <c r="BA175" s="67"/>
      <c r="BB175" s="74"/>
      <c r="BC175" s="67"/>
      <c r="BD175" s="69">
        <v>0</v>
      </c>
    </row>
    <row r="176" spans="1:56" x14ac:dyDescent="0.25">
      <c r="A176" s="66">
        <v>900900754</v>
      </c>
      <c r="B176" s="67" t="s">
        <v>479</v>
      </c>
      <c r="C176" s="67"/>
      <c r="D176" s="67">
        <v>209568</v>
      </c>
      <c r="E176" s="67" t="s">
        <v>327</v>
      </c>
      <c r="F176" s="67" t="s">
        <v>1005</v>
      </c>
      <c r="G176" s="67" t="s">
        <v>1006</v>
      </c>
      <c r="H176" s="68">
        <v>44547</v>
      </c>
      <c r="I176" s="68">
        <v>44600</v>
      </c>
      <c r="J176" s="69">
        <v>27317202</v>
      </c>
      <c r="K176" s="69">
        <v>27317202</v>
      </c>
      <c r="L176" s="70"/>
      <c r="M176" s="71"/>
      <c r="N176" s="67"/>
      <c r="O176" s="67"/>
      <c r="P176" s="67" t="s">
        <v>1077</v>
      </c>
      <c r="Q176" s="67" t="s">
        <v>491</v>
      </c>
      <c r="R176" s="69">
        <v>26770857.960000001</v>
      </c>
      <c r="S176" s="72">
        <v>1222211001</v>
      </c>
      <c r="T176" s="73"/>
      <c r="U176" s="67"/>
      <c r="V176" s="67"/>
      <c r="W176" s="67" t="s">
        <v>482</v>
      </c>
      <c r="X176" s="74">
        <v>44593</v>
      </c>
      <c r="Y176" s="74">
        <v>44600</v>
      </c>
      <c r="Z176" s="74">
        <v>44600</v>
      </c>
      <c r="AA176" s="74"/>
      <c r="AB176" s="69">
        <v>27317202</v>
      </c>
      <c r="AC176" s="69">
        <v>0</v>
      </c>
      <c r="AD176" s="69">
        <v>0</v>
      </c>
      <c r="AE176" s="69">
        <v>0</v>
      </c>
      <c r="AF176" s="67"/>
      <c r="AG176" s="67"/>
      <c r="AH176" s="69">
        <v>0</v>
      </c>
      <c r="AI176" s="72"/>
      <c r="AJ176" s="69">
        <v>0</v>
      </c>
      <c r="AK176" s="72"/>
      <c r="AL176" s="72"/>
      <c r="AM176" s="72"/>
      <c r="AN176" s="72"/>
      <c r="AO176" s="72"/>
      <c r="AP176" s="69">
        <v>0</v>
      </c>
      <c r="AQ176" s="69">
        <v>0</v>
      </c>
      <c r="AR176" s="69">
        <v>0</v>
      </c>
      <c r="AS176" s="69">
        <v>0</v>
      </c>
      <c r="AT176" s="69">
        <v>0</v>
      </c>
      <c r="AU176" s="69">
        <v>0</v>
      </c>
      <c r="AV176" s="69">
        <v>27317202</v>
      </c>
      <c r="AW176" s="69">
        <v>0</v>
      </c>
      <c r="AX176" s="69">
        <v>0</v>
      </c>
      <c r="AY176" s="69">
        <v>0</v>
      </c>
      <c r="AZ176" s="69">
        <v>0</v>
      </c>
      <c r="BA176" s="67"/>
      <c r="BB176" s="74"/>
      <c r="BC176" s="67"/>
      <c r="BD176" s="69">
        <v>0</v>
      </c>
    </row>
    <row r="177" spans="1:56" x14ac:dyDescent="0.25">
      <c r="A177" s="66">
        <v>900900754</v>
      </c>
      <c r="B177" s="67" t="s">
        <v>479</v>
      </c>
      <c r="C177" s="67"/>
      <c r="D177" s="67">
        <v>2021865</v>
      </c>
      <c r="E177" s="67" t="s">
        <v>147</v>
      </c>
      <c r="F177" s="67" t="s">
        <v>1007</v>
      </c>
      <c r="G177" s="67" t="s">
        <v>1008</v>
      </c>
      <c r="H177" s="68">
        <v>45062</v>
      </c>
      <c r="I177" s="68">
        <v>45231</v>
      </c>
      <c r="J177" s="69">
        <v>1260000</v>
      </c>
      <c r="K177" s="69">
        <v>1260000</v>
      </c>
      <c r="L177" s="70"/>
      <c r="M177" s="71"/>
      <c r="N177" s="67"/>
      <c r="O177" s="67"/>
      <c r="P177" s="67" t="s">
        <v>1077</v>
      </c>
      <c r="Q177" s="67" t="s">
        <v>491</v>
      </c>
      <c r="R177" s="69">
        <v>1234800</v>
      </c>
      <c r="S177" s="72">
        <v>1222375992</v>
      </c>
      <c r="T177" s="73"/>
      <c r="U177" s="67"/>
      <c r="V177" s="67"/>
      <c r="W177" s="67" t="s">
        <v>482</v>
      </c>
      <c r="X177" s="74">
        <v>45119</v>
      </c>
      <c r="Y177" s="74">
        <v>45231</v>
      </c>
      <c r="Z177" s="74">
        <v>45304</v>
      </c>
      <c r="AA177" s="74"/>
      <c r="AB177" s="69">
        <v>1260000</v>
      </c>
      <c r="AC177" s="69">
        <v>0</v>
      </c>
      <c r="AD177" s="69">
        <v>0</v>
      </c>
      <c r="AE177" s="69">
        <v>0</v>
      </c>
      <c r="AF177" s="67"/>
      <c r="AG177" s="67"/>
      <c r="AH177" s="69">
        <v>25200</v>
      </c>
      <c r="AI177" s="72" t="s">
        <v>1004</v>
      </c>
      <c r="AJ177" s="69">
        <v>0</v>
      </c>
      <c r="AK177" s="72"/>
      <c r="AL177" s="72"/>
      <c r="AM177" s="72"/>
      <c r="AN177" s="72"/>
      <c r="AO177" s="72"/>
      <c r="AP177" s="69">
        <v>0</v>
      </c>
      <c r="AQ177" s="69">
        <v>0</v>
      </c>
      <c r="AR177" s="69">
        <v>0</v>
      </c>
      <c r="AS177" s="69">
        <v>0</v>
      </c>
      <c r="AT177" s="69">
        <v>0</v>
      </c>
      <c r="AU177" s="69">
        <v>0</v>
      </c>
      <c r="AV177" s="69">
        <v>1260000</v>
      </c>
      <c r="AW177" s="69">
        <v>0</v>
      </c>
      <c r="AX177" s="69">
        <v>0</v>
      </c>
      <c r="AY177" s="69">
        <v>0</v>
      </c>
      <c r="AZ177" s="69">
        <v>0</v>
      </c>
      <c r="BA177" s="67"/>
      <c r="BB177" s="74"/>
      <c r="BC177" s="67"/>
      <c r="BD177" s="69">
        <v>0</v>
      </c>
    </row>
    <row r="178" spans="1:56" x14ac:dyDescent="0.25">
      <c r="A178" s="66">
        <v>900900754</v>
      </c>
      <c r="B178" s="67" t="s">
        <v>479</v>
      </c>
      <c r="C178" s="67"/>
      <c r="D178" s="67">
        <v>2030069</v>
      </c>
      <c r="E178" s="67" t="s">
        <v>141</v>
      </c>
      <c r="F178" s="67" t="s">
        <v>1009</v>
      </c>
      <c r="G178" s="67" t="s">
        <v>1010</v>
      </c>
      <c r="H178" s="68">
        <v>45170</v>
      </c>
      <c r="I178" s="68">
        <v>45488</v>
      </c>
      <c r="J178" s="69">
        <v>1085000</v>
      </c>
      <c r="K178" s="69">
        <v>1085000</v>
      </c>
      <c r="L178" s="70"/>
      <c r="M178" s="71"/>
      <c r="N178" s="67"/>
      <c r="O178" s="67"/>
      <c r="P178" s="67" t="s">
        <v>1077</v>
      </c>
      <c r="Q178" s="67" t="s">
        <v>491</v>
      </c>
      <c r="R178" s="69">
        <v>1063300</v>
      </c>
      <c r="S178" s="72">
        <v>1222495117</v>
      </c>
      <c r="T178" s="73"/>
      <c r="U178" s="67"/>
      <c r="V178" s="67"/>
      <c r="W178" s="67" t="s">
        <v>482</v>
      </c>
      <c r="X178" s="74">
        <v>45447</v>
      </c>
      <c r="Y178" s="74">
        <v>45488</v>
      </c>
      <c r="Z178" s="74">
        <v>45504</v>
      </c>
      <c r="AA178" s="74"/>
      <c r="AB178" s="69">
        <v>1085000</v>
      </c>
      <c r="AC178" s="69">
        <v>0</v>
      </c>
      <c r="AD178" s="69">
        <v>0</v>
      </c>
      <c r="AE178" s="69">
        <v>0</v>
      </c>
      <c r="AF178" s="67"/>
      <c r="AG178" s="67"/>
      <c r="AH178" s="69">
        <v>21700</v>
      </c>
      <c r="AI178" s="72" t="s">
        <v>1004</v>
      </c>
      <c r="AJ178" s="69">
        <v>0</v>
      </c>
      <c r="AK178" s="72"/>
      <c r="AL178" s="72"/>
      <c r="AM178" s="72"/>
      <c r="AN178" s="72"/>
      <c r="AO178" s="72"/>
      <c r="AP178" s="69">
        <v>0</v>
      </c>
      <c r="AQ178" s="69">
        <v>0</v>
      </c>
      <c r="AR178" s="69">
        <v>0</v>
      </c>
      <c r="AS178" s="69">
        <v>0</v>
      </c>
      <c r="AT178" s="69">
        <v>0</v>
      </c>
      <c r="AU178" s="69">
        <v>0</v>
      </c>
      <c r="AV178" s="69">
        <v>1085000</v>
      </c>
      <c r="AW178" s="69">
        <v>0</v>
      </c>
      <c r="AX178" s="69">
        <v>0</v>
      </c>
      <c r="AY178" s="69">
        <v>0</v>
      </c>
      <c r="AZ178" s="69">
        <v>0</v>
      </c>
      <c r="BA178" s="67"/>
      <c r="BB178" s="74"/>
      <c r="BC178" s="67"/>
      <c r="BD178" s="69">
        <v>0</v>
      </c>
    </row>
    <row r="179" spans="1:56" x14ac:dyDescent="0.25">
      <c r="A179" s="66">
        <v>900900754</v>
      </c>
      <c r="B179" s="67" t="s">
        <v>479</v>
      </c>
      <c r="C179" s="67"/>
      <c r="D179" s="67">
        <v>2030659</v>
      </c>
      <c r="E179" s="67" t="s">
        <v>125</v>
      </c>
      <c r="F179" s="67" t="s">
        <v>1011</v>
      </c>
      <c r="G179" s="67" t="s">
        <v>1012</v>
      </c>
      <c r="H179" s="68">
        <v>45079</v>
      </c>
      <c r="I179" s="68">
        <v>45537</v>
      </c>
      <c r="J179" s="69">
        <v>700000</v>
      </c>
      <c r="K179" s="69">
        <v>700000</v>
      </c>
      <c r="L179" s="70"/>
      <c r="M179" s="71"/>
      <c r="N179" s="67"/>
      <c r="O179" s="67"/>
      <c r="P179" s="67" t="e">
        <v>#N/A</v>
      </c>
      <c r="Q179" s="67" t="s">
        <v>491</v>
      </c>
      <c r="R179" s="69">
        <v>686000</v>
      </c>
      <c r="S179" s="72">
        <v>1222515091</v>
      </c>
      <c r="T179" s="73"/>
      <c r="U179" s="67"/>
      <c r="V179" s="67"/>
      <c r="W179" s="67" t="s">
        <v>482</v>
      </c>
      <c r="X179" s="74">
        <v>45476</v>
      </c>
      <c r="Y179" s="74">
        <v>45537</v>
      </c>
      <c r="Z179" s="74">
        <v>45563</v>
      </c>
      <c r="AA179" s="74"/>
      <c r="AB179" s="69">
        <v>700000</v>
      </c>
      <c r="AC179" s="69">
        <v>0</v>
      </c>
      <c r="AD179" s="69">
        <v>0</v>
      </c>
      <c r="AE179" s="69">
        <v>0</v>
      </c>
      <c r="AF179" s="67"/>
      <c r="AG179" s="67"/>
      <c r="AH179" s="69">
        <v>14000</v>
      </c>
      <c r="AI179" s="72" t="s">
        <v>1004</v>
      </c>
      <c r="AJ179" s="69">
        <v>0</v>
      </c>
      <c r="AK179" s="72"/>
      <c r="AL179" s="72"/>
      <c r="AM179" s="72"/>
      <c r="AN179" s="72"/>
      <c r="AO179" s="72"/>
      <c r="AP179" s="69">
        <v>0</v>
      </c>
      <c r="AQ179" s="69">
        <v>0</v>
      </c>
      <c r="AR179" s="69">
        <v>0</v>
      </c>
      <c r="AS179" s="69">
        <v>0</v>
      </c>
      <c r="AT179" s="69">
        <v>0</v>
      </c>
      <c r="AU179" s="69">
        <v>0</v>
      </c>
      <c r="AV179" s="69">
        <v>700000</v>
      </c>
      <c r="AW179" s="69">
        <v>0</v>
      </c>
      <c r="AX179" s="69">
        <v>0</v>
      </c>
      <c r="AY179" s="69">
        <v>0</v>
      </c>
      <c r="AZ179" s="69">
        <v>0</v>
      </c>
      <c r="BA179" s="67"/>
      <c r="BB179" s="74"/>
      <c r="BC179" s="67"/>
      <c r="BD179" s="69">
        <v>0</v>
      </c>
    </row>
    <row r="180" spans="1:56" x14ac:dyDescent="0.25">
      <c r="A180" s="66">
        <v>900900754</v>
      </c>
      <c r="B180" s="67" t="s">
        <v>479</v>
      </c>
      <c r="C180" s="67"/>
      <c r="D180" s="67">
        <v>2030945</v>
      </c>
      <c r="E180" s="67" t="s">
        <v>83</v>
      </c>
      <c r="F180" s="67" t="s">
        <v>1013</v>
      </c>
      <c r="G180" s="67" t="s">
        <v>1014</v>
      </c>
      <c r="H180" s="68">
        <v>44690</v>
      </c>
      <c r="I180" s="68">
        <v>45539</v>
      </c>
      <c r="J180" s="69">
        <v>266000</v>
      </c>
      <c r="K180" s="69">
        <v>266000</v>
      </c>
      <c r="L180" s="70"/>
      <c r="M180" s="71"/>
      <c r="N180" s="67"/>
      <c r="O180" s="67"/>
      <c r="P180" s="67" t="e">
        <v>#N/A</v>
      </c>
      <c r="Q180" s="67" t="s">
        <v>491</v>
      </c>
      <c r="R180" s="69">
        <v>260680</v>
      </c>
      <c r="S180" s="72">
        <v>1222515090</v>
      </c>
      <c r="T180" s="73"/>
      <c r="U180" s="67"/>
      <c r="V180" s="67"/>
      <c r="W180" s="67" t="s">
        <v>482</v>
      </c>
      <c r="X180" s="74">
        <v>45491</v>
      </c>
      <c r="Y180" s="74">
        <v>45539</v>
      </c>
      <c r="Z180" s="74">
        <v>45563</v>
      </c>
      <c r="AA180" s="74"/>
      <c r="AB180" s="69">
        <v>266000</v>
      </c>
      <c r="AC180" s="69">
        <v>0</v>
      </c>
      <c r="AD180" s="69">
        <v>0</v>
      </c>
      <c r="AE180" s="69">
        <v>0</v>
      </c>
      <c r="AF180" s="67"/>
      <c r="AG180" s="67"/>
      <c r="AH180" s="69">
        <v>5320</v>
      </c>
      <c r="AI180" s="72" t="s">
        <v>1004</v>
      </c>
      <c r="AJ180" s="69">
        <v>0</v>
      </c>
      <c r="AK180" s="72"/>
      <c r="AL180" s="72"/>
      <c r="AM180" s="72"/>
      <c r="AN180" s="72"/>
      <c r="AO180" s="72"/>
      <c r="AP180" s="69">
        <v>0</v>
      </c>
      <c r="AQ180" s="69">
        <v>0</v>
      </c>
      <c r="AR180" s="69">
        <v>0</v>
      </c>
      <c r="AS180" s="69">
        <v>0</v>
      </c>
      <c r="AT180" s="69">
        <v>0</v>
      </c>
      <c r="AU180" s="69">
        <v>0</v>
      </c>
      <c r="AV180" s="69">
        <v>266000</v>
      </c>
      <c r="AW180" s="69">
        <v>0</v>
      </c>
      <c r="AX180" s="69">
        <v>0</v>
      </c>
      <c r="AY180" s="69">
        <v>0</v>
      </c>
      <c r="AZ180" s="69">
        <v>0</v>
      </c>
      <c r="BA180" s="67"/>
      <c r="BB180" s="74"/>
      <c r="BC180" s="67"/>
      <c r="BD180" s="69">
        <v>0</v>
      </c>
    </row>
    <row r="181" spans="1:56" x14ac:dyDescent="0.25">
      <c r="A181" s="66">
        <v>900900754</v>
      </c>
      <c r="B181" s="67" t="s">
        <v>479</v>
      </c>
      <c r="C181" s="67"/>
      <c r="D181" s="67">
        <v>2016679</v>
      </c>
      <c r="E181" s="67" t="s">
        <v>77</v>
      </c>
      <c r="F181" s="67" t="s">
        <v>1015</v>
      </c>
      <c r="G181" s="67" t="s">
        <v>1016</v>
      </c>
      <c r="H181" s="68">
        <v>44936</v>
      </c>
      <c r="I181" s="68">
        <v>44936</v>
      </c>
      <c r="J181" s="69">
        <v>210000</v>
      </c>
      <c r="K181" s="69">
        <v>210000</v>
      </c>
      <c r="L181" s="70"/>
      <c r="M181" s="71"/>
      <c r="N181" s="67"/>
      <c r="O181" s="67"/>
      <c r="P181" s="67" t="s">
        <v>1077</v>
      </c>
      <c r="Q181" s="67" t="s">
        <v>491</v>
      </c>
      <c r="R181" s="69">
        <v>205800</v>
      </c>
      <c r="S181" s="72">
        <v>1222515092</v>
      </c>
      <c r="T181" s="73"/>
      <c r="U181" s="67"/>
      <c r="V181" s="67"/>
      <c r="W181" s="67" t="s">
        <v>482</v>
      </c>
      <c r="X181" s="74">
        <v>44932</v>
      </c>
      <c r="Y181" s="74">
        <v>45537</v>
      </c>
      <c r="Z181" s="74">
        <v>45563</v>
      </c>
      <c r="AA181" s="74"/>
      <c r="AB181" s="69">
        <v>210000</v>
      </c>
      <c r="AC181" s="69">
        <v>0</v>
      </c>
      <c r="AD181" s="69">
        <v>0</v>
      </c>
      <c r="AE181" s="69">
        <v>0</v>
      </c>
      <c r="AF181" s="67"/>
      <c r="AG181" s="67"/>
      <c r="AH181" s="69">
        <v>4200</v>
      </c>
      <c r="AI181" s="72" t="s">
        <v>1004</v>
      </c>
      <c r="AJ181" s="69">
        <v>0</v>
      </c>
      <c r="AK181" s="72"/>
      <c r="AL181" s="72"/>
      <c r="AM181" s="72"/>
      <c r="AN181" s="72"/>
      <c r="AO181" s="72"/>
      <c r="AP181" s="69">
        <v>0</v>
      </c>
      <c r="AQ181" s="69">
        <v>0</v>
      </c>
      <c r="AR181" s="69">
        <v>0</v>
      </c>
      <c r="AS181" s="69">
        <v>0</v>
      </c>
      <c r="AT181" s="69">
        <v>0</v>
      </c>
      <c r="AU181" s="69">
        <v>0</v>
      </c>
      <c r="AV181" s="69">
        <v>210000</v>
      </c>
      <c r="AW181" s="69">
        <v>0</v>
      </c>
      <c r="AX181" s="69">
        <v>0</v>
      </c>
      <c r="AY181" s="69">
        <v>0</v>
      </c>
      <c r="AZ181" s="69">
        <v>0</v>
      </c>
      <c r="BA181" s="67"/>
      <c r="BB181" s="74"/>
      <c r="BC181" s="67"/>
      <c r="BD181" s="69">
        <v>0</v>
      </c>
    </row>
    <row r="182" spans="1:56" x14ac:dyDescent="0.25">
      <c r="A182" s="66">
        <v>900900754</v>
      </c>
      <c r="B182" s="67" t="s">
        <v>479</v>
      </c>
      <c r="C182" s="67"/>
      <c r="D182" s="67">
        <v>2013906</v>
      </c>
      <c r="E182" s="67" t="s">
        <v>44</v>
      </c>
      <c r="F182" s="67" t="s">
        <v>1017</v>
      </c>
      <c r="G182" s="67" t="s">
        <v>1018</v>
      </c>
      <c r="H182" s="68">
        <v>44600</v>
      </c>
      <c r="I182" s="68">
        <v>44867</v>
      </c>
      <c r="J182" s="69">
        <v>80000</v>
      </c>
      <c r="K182" s="69">
        <v>80000</v>
      </c>
      <c r="L182" s="70"/>
      <c r="M182" s="71"/>
      <c r="N182" s="67"/>
      <c r="O182" s="67"/>
      <c r="P182" s="67" t="s">
        <v>1078</v>
      </c>
      <c r="Q182" s="67" t="s">
        <v>1019</v>
      </c>
      <c r="R182" s="69">
        <v>80000</v>
      </c>
      <c r="S182" s="72">
        <v>1222230521</v>
      </c>
      <c r="T182" s="67" t="s">
        <v>1020</v>
      </c>
      <c r="U182" s="67" t="s">
        <v>1021</v>
      </c>
      <c r="V182" s="67" t="s">
        <v>1022</v>
      </c>
      <c r="W182" s="67" t="s">
        <v>482</v>
      </c>
      <c r="X182" s="74">
        <v>44855</v>
      </c>
      <c r="Y182" s="74">
        <v>44867</v>
      </c>
      <c r="Z182" s="74">
        <v>44867</v>
      </c>
      <c r="AA182" s="74"/>
      <c r="AB182" s="69">
        <v>80000</v>
      </c>
      <c r="AC182" s="69">
        <v>0</v>
      </c>
      <c r="AD182" s="69">
        <v>0</v>
      </c>
      <c r="AE182" s="69">
        <v>0</v>
      </c>
      <c r="AF182" s="67"/>
      <c r="AG182" s="67"/>
      <c r="AH182" s="69">
        <v>0</v>
      </c>
      <c r="AI182" s="72"/>
      <c r="AJ182" s="69">
        <v>0</v>
      </c>
      <c r="AK182" s="72"/>
      <c r="AL182" s="72"/>
      <c r="AM182" s="72"/>
      <c r="AN182" s="72"/>
      <c r="AO182" s="72"/>
      <c r="AP182" s="69">
        <v>0</v>
      </c>
      <c r="AQ182" s="69">
        <v>0</v>
      </c>
      <c r="AR182" s="69">
        <v>0</v>
      </c>
      <c r="AS182" s="69">
        <v>0</v>
      </c>
      <c r="AT182" s="69">
        <v>0</v>
      </c>
      <c r="AU182" s="69">
        <v>0</v>
      </c>
      <c r="AV182" s="69">
        <v>0</v>
      </c>
      <c r="AW182" s="69">
        <v>0</v>
      </c>
      <c r="AX182" s="69">
        <v>80000</v>
      </c>
      <c r="AY182" s="69">
        <v>0</v>
      </c>
      <c r="AZ182" s="69">
        <v>0</v>
      </c>
      <c r="BA182" s="67"/>
      <c r="BB182" s="74"/>
      <c r="BC182" s="67"/>
      <c r="BD182" s="69">
        <v>0</v>
      </c>
    </row>
    <row r="183" spans="1:56" x14ac:dyDescent="0.25">
      <c r="A183" s="66">
        <v>900900754</v>
      </c>
      <c r="B183" s="67" t="s">
        <v>479</v>
      </c>
      <c r="C183" s="67"/>
      <c r="D183" s="67">
        <v>2011873</v>
      </c>
      <c r="E183" s="67" t="s">
        <v>46</v>
      </c>
      <c r="F183" s="67" t="s">
        <v>1023</v>
      </c>
      <c r="G183" s="67" t="s">
        <v>1024</v>
      </c>
      <c r="H183" s="68">
        <v>44590</v>
      </c>
      <c r="I183" s="68">
        <v>44753</v>
      </c>
      <c r="J183" s="69">
        <v>80000</v>
      </c>
      <c r="K183" s="69">
        <v>80000</v>
      </c>
      <c r="L183" s="70"/>
      <c r="M183" s="71"/>
      <c r="N183" s="67"/>
      <c r="O183" s="67"/>
      <c r="P183" s="67" t="s">
        <v>1077</v>
      </c>
      <c r="Q183" s="67" t="s">
        <v>1019</v>
      </c>
      <c r="R183" s="69">
        <v>80000</v>
      </c>
      <c r="S183" s="72">
        <v>1222437811</v>
      </c>
      <c r="T183" s="67" t="s">
        <v>1020</v>
      </c>
      <c r="U183" s="67" t="s">
        <v>1025</v>
      </c>
      <c r="V183" s="67">
        <v>0</v>
      </c>
      <c r="W183" s="67" t="s">
        <v>482</v>
      </c>
      <c r="X183" s="74">
        <v>44742</v>
      </c>
      <c r="Y183" s="74">
        <v>45383</v>
      </c>
      <c r="Z183" s="74">
        <v>45394</v>
      </c>
      <c r="AA183" s="74"/>
      <c r="AB183" s="69">
        <v>80000</v>
      </c>
      <c r="AC183" s="69">
        <v>0</v>
      </c>
      <c r="AD183" s="69">
        <v>0</v>
      </c>
      <c r="AE183" s="69">
        <v>0</v>
      </c>
      <c r="AF183" s="67"/>
      <c r="AG183" s="67"/>
      <c r="AH183" s="69">
        <v>0</v>
      </c>
      <c r="AI183" s="72" t="s">
        <v>1004</v>
      </c>
      <c r="AJ183" s="69">
        <v>0</v>
      </c>
      <c r="AK183" s="72"/>
      <c r="AL183" s="72"/>
      <c r="AM183" s="72"/>
      <c r="AN183" s="72"/>
      <c r="AO183" s="72"/>
      <c r="AP183" s="69">
        <v>0</v>
      </c>
      <c r="AQ183" s="69">
        <v>0</v>
      </c>
      <c r="AR183" s="69">
        <v>0</v>
      </c>
      <c r="AS183" s="69">
        <v>0</v>
      </c>
      <c r="AT183" s="69">
        <v>0</v>
      </c>
      <c r="AU183" s="69">
        <v>0</v>
      </c>
      <c r="AV183" s="69">
        <v>0</v>
      </c>
      <c r="AW183" s="69">
        <v>0</v>
      </c>
      <c r="AX183" s="69">
        <v>80000</v>
      </c>
      <c r="AY183" s="69">
        <v>0</v>
      </c>
      <c r="AZ183" s="69">
        <v>0</v>
      </c>
      <c r="BA183" s="67"/>
      <c r="BB183" s="74"/>
      <c r="BC183" s="67"/>
      <c r="BD183" s="69">
        <v>0</v>
      </c>
    </row>
    <row r="184" spans="1:56" x14ac:dyDescent="0.25">
      <c r="A184" s="66">
        <v>900900754</v>
      </c>
      <c r="B184" s="67" t="s">
        <v>479</v>
      </c>
      <c r="C184" s="67"/>
      <c r="D184" s="67">
        <v>202350</v>
      </c>
      <c r="E184" s="67" t="s">
        <v>28</v>
      </c>
      <c r="F184" s="67" t="s">
        <v>1026</v>
      </c>
      <c r="G184" s="67" t="s">
        <v>1027</v>
      </c>
      <c r="H184" s="68">
        <v>44205</v>
      </c>
      <c r="I184" s="68">
        <v>44205</v>
      </c>
      <c r="J184" s="69">
        <v>60000</v>
      </c>
      <c r="K184" s="69">
        <v>60000</v>
      </c>
      <c r="L184" s="70"/>
      <c r="M184" s="71"/>
      <c r="N184" s="67"/>
      <c r="O184" s="67"/>
      <c r="P184" s="67" t="s">
        <v>1078</v>
      </c>
      <c r="Q184" s="67" t="s">
        <v>1019</v>
      </c>
      <c r="R184" s="69">
        <v>60000</v>
      </c>
      <c r="S184" s="72">
        <v>1221695949</v>
      </c>
      <c r="T184" s="67" t="s">
        <v>1020</v>
      </c>
      <c r="U184" s="67" t="s">
        <v>1021</v>
      </c>
      <c r="V184" s="67" t="s">
        <v>1022</v>
      </c>
      <c r="W184" s="67" t="s">
        <v>482</v>
      </c>
      <c r="X184" s="74">
        <v>44186</v>
      </c>
      <c r="Y184" s="74">
        <v>44209</v>
      </c>
      <c r="Z184" s="74">
        <v>44209</v>
      </c>
      <c r="AA184" s="74"/>
      <c r="AB184" s="69">
        <v>60000</v>
      </c>
      <c r="AC184" s="69">
        <v>0</v>
      </c>
      <c r="AD184" s="69">
        <v>0</v>
      </c>
      <c r="AE184" s="69">
        <v>0</v>
      </c>
      <c r="AF184" s="67"/>
      <c r="AG184" s="67"/>
      <c r="AH184" s="69">
        <v>0</v>
      </c>
      <c r="AI184" s="72"/>
      <c r="AJ184" s="69">
        <v>0</v>
      </c>
      <c r="AK184" s="72"/>
      <c r="AL184" s="72"/>
      <c r="AM184" s="72"/>
      <c r="AN184" s="72"/>
      <c r="AO184" s="72"/>
      <c r="AP184" s="69">
        <v>0</v>
      </c>
      <c r="AQ184" s="69">
        <v>0</v>
      </c>
      <c r="AR184" s="69">
        <v>0</v>
      </c>
      <c r="AS184" s="69">
        <v>0</v>
      </c>
      <c r="AT184" s="69">
        <v>0</v>
      </c>
      <c r="AU184" s="69">
        <v>0</v>
      </c>
      <c r="AV184" s="69">
        <v>0</v>
      </c>
      <c r="AW184" s="69">
        <v>0</v>
      </c>
      <c r="AX184" s="69">
        <v>60000</v>
      </c>
      <c r="AY184" s="69">
        <v>0</v>
      </c>
      <c r="AZ184" s="69">
        <v>0</v>
      </c>
      <c r="BA184" s="67"/>
      <c r="BB184" s="74"/>
      <c r="BC184" s="67"/>
      <c r="BD184" s="69">
        <v>0</v>
      </c>
    </row>
    <row r="185" spans="1:56" x14ac:dyDescent="0.25">
      <c r="A185" s="66">
        <v>900900754</v>
      </c>
      <c r="B185" s="67" t="s">
        <v>479</v>
      </c>
      <c r="C185" s="67"/>
      <c r="D185" s="67">
        <v>202990</v>
      </c>
      <c r="E185" s="67" t="s">
        <v>34</v>
      </c>
      <c r="F185" s="67" t="s">
        <v>1028</v>
      </c>
      <c r="G185" s="67" t="s">
        <v>1029</v>
      </c>
      <c r="H185" s="68">
        <v>44166</v>
      </c>
      <c r="I185" s="68">
        <v>44229</v>
      </c>
      <c r="J185" s="69">
        <v>60000</v>
      </c>
      <c r="K185" s="69">
        <v>60000</v>
      </c>
      <c r="L185" s="70"/>
      <c r="M185" s="71"/>
      <c r="N185" s="67"/>
      <c r="O185" s="67"/>
      <c r="P185" s="67" t="s">
        <v>1078</v>
      </c>
      <c r="Q185" s="67" t="s">
        <v>1019</v>
      </c>
      <c r="R185" s="69">
        <v>60000</v>
      </c>
      <c r="S185" s="72">
        <v>1221698071</v>
      </c>
      <c r="T185" s="67" t="s">
        <v>1020</v>
      </c>
      <c r="U185" s="67" t="s">
        <v>1021</v>
      </c>
      <c r="V185" s="67" t="s">
        <v>1022</v>
      </c>
      <c r="W185" s="67" t="s">
        <v>482</v>
      </c>
      <c r="X185" s="74">
        <v>44221</v>
      </c>
      <c r="Y185" s="74">
        <v>44230</v>
      </c>
      <c r="Z185" s="74">
        <v>44230</v>
      </c>
      <c r="AA185" s="74"/>
      <c r="AB185" s="69">
        <v>60000</v>
      </c>
      <c r="AC185" s="69">
        <v>0</v>
      </c>
      <c r="AD185" s="69">
        <v>0</v>
      </c>
      <c r="AE185" s="69">
        <v>0</v>
      </c>
      <c r="AF185" s="67"/>
      <c r="AG185" s="67"/>
      <c r="AH185" s="69">
        <v>0</v>
      </c>
      <c r="AI185" s="72"/>
      <c r="AJ185" s="69">
        <v>0</v>
      </c>
      <c r="AK185" s="72"/>
      <c r="AL185" s="72"/>
      <c r="AM185" s="72"/>
      <c r="AN185" s="72"/>
      <c r="AO185" s="72"/>
      <c r="AP185" s="69">
        <v>0</v>
      </c>
      <c r="AQ185" s="69">
        <v>0</v>
      </c>
      <c r="AR185" s="69">
        <v>0</v>
      </c>
      <c r="AS185" s="69">
        <v>0</v>
      </c>
      <c r="AT185" s="69">
        <v>0</v>
      </c>
      <c r="AU185" s="69">
        <v>0</v>
      </c>
      <c r="AV185" s="69">
        <v>0</v>
      </c>
      <c r="AW185" s="69">
        <v>0</v>
      </c>
      <c r="AX185" s="69">
        <v>60000</v>
      </c>
      <c r="AY185" s="69">
        <v>0</v>
      </c>
      <c r="AZ185" s="69">
        <v>0</v>
      </c>
      <c r="BA185" s="67"/>
      <c r="BB185" s="74"/>
      <c r="BC185" s="67"/>
      <c r="BD185" s="69">
        <v>0</v>
      </c>
    </row>
  </sheetData>
  <autoFilter ref="A2:BD185">
    <sortState ref="A3:BD185">
      <sortCondition ref="Q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L14" sqref="L14:O30"/>
    </sheetView>
  </sheetViews>
  <sheetFormatPr baseColWidth="10" defaultRowHeight="12.5" x14ac:dyDescent="0.25"/>
  <cols>
    <col min="1" max="1" width="1" style="4" customWidth="1"/>
    <col min="2" max="2" width="10.90625" style="4"/>
    <col min="3" max="3" width="17.54296875" style="4" customWidth="1"/>
    <col min="4" max="4" width="11.54296875" style="4" customWidth="1"/>
    <col min="5" max="8" width="10.90625" style="4"/>
    <col min="9" max="9" width="22.54296875" style="4" customWidth="1"/>
    <col min="10" max="10" width="14" style="4" customWidth="1"/>
    <col min="11" max="11" width="1.7265625" style="4" customWidth="1"/>
    <col min="12" max="256" width="10.90625" style="4"/>
    <col min="257" max="257" width="1" style="4" customWidth="1"/>
    <col min="258" max="258" width="10.90625" style="4"/>
    <col min="259" max="259" width="17.54296875" style="4" customWidth="1"/>
    <col min="260" max="260" width="11.54296875" style="4" customWidth="1"/>
    <col min="261" max="264" width="10.90625" style="4"/>
    <col min="265" max="265" width="22.54296875" style="4" customWidth="1"/>
    <col min="266" max="266" width="14" style="4" customWidth="1"/>
    <col min="267" max="267" width="1.7265625" style="4" customWidth="1"/>
    <col min="268" max="512" width="10.90625" style="4"/>
    <col min="513" max="513" width="1" style="4" customWidth="1"/>
    <col min="514" max="514" width="10.90625" style="4"/>
    <col min="515" max="515" width="17.54296875" style="4" customWidth="1"/>
    <col min="516" max="516" width="11.54296875" style="4" customWidth="1"/>
    <col min="517" max="520" width="10.90625" style="4"/>
    <col min="521" max="521" width="22.54296875" style="4" customWidth="1"/>
    <col min="522" max="522" width="14" style="4" customWidth="1"/>
    <col min="523" max="523" width="1.7265625" style="4" customWidth="1"/>
    <col min="524" max="768" width="10.90625" style="4"/>
    <col min="769" max="769" width="1" style="4" customWidth="1"/>
    <col min="770" max="770" width="10.90625" style="4"/>
    <col min="771" max="771" width="17.54296875" style="4" customWidth="1"/>
    <col min="772" max="772" width="11.54296875" style="4" customWidth="1"/>
    <col min="773" max="776" width="10.90625" style="4"/>
    <col min="777" max="777" width="22.54296875" style="4" customWidth="1"/>
    <col min="778" max="778" width="14" style="4" customWidth="1"/>
    <col min="779" max="779" width="1.7265625" style="4" customWidth="1"/>
    <col min="780" max="1024" width="10.90625" style="4"/>
    <col min="1025" max="1025" width="1" style="4" customWidth="1"/>
    <col min="1026" max="1026" width="10.90625" style="4"/>
    <col min="1027" max="1027" width="17.54296875" style="4" customWidth="1"/>
    <col min="1028" max="1028" width="11.54296875" style="4" customWidth="1"/>
    <col min="1029" max="1032" width="10.90625" style="4"/>
    <col min="1033" max="1033" width="22.54296875" style="4" customWidth="1"/>
    <col min="1034" max="1034" width="14" style="4" customWidth="1"/>
    <col min="1035" max="1035" width="1.7265625" style="4" customWidth="1"/>
    <col min="1036" max="1280" width="10.90625" style="4"/>
    <col min="1281" max="1281" width="1" style="4" customWidth="1"/>
    <col min="1282" max="1282" width="10.90625" style="4"/>
    <col min="1283" max="1283" width="17.54296875" style="4" customWidth="1"/>
    <col min="1284" max="1284" width="11.54296875" style="4" customWidth="1"/>
    <col min="1285" max="1288" width="10.90625" style="4"/>
    <col min="1289" max="1289" width="22.54296875" style="4" customWidth="1"/>
    <col min="1290" max="1290" width="14" style="4" customWidth="1"/>
    <col min="1291" max="1291" width="1.7265625" style="4" customWidth="1"/>
    <col min="1292" max="1536" width="10.90625" style="4"/>
    <col min="1537" max="1537" width="1" style="4" customWidth="1"/>
    <col min="1538" max="1538" width="10.90625" style="4"/>
    <col min="1539" max="1539" width="17.54296875" style="4" customWidth="1"/>
    <col min="1540" max="1540" width="11.54296875" style="4" customWidth="1"/>
    <col min="1541" max="1544" width="10.90625" style="4"/>
    <col min="1545" max="1545" width="22.54296875" style="4" customWidth="1"/>
    <col min="1546" max="1546" width="14" style="4" customWidth="1"/>
    <col min="1547" max="1547" width="1.7265625" style="4" customWidth="1"/>
    <col min="1548" max="1792" width="10.90625" style="4"/>
    <col min="1793" max="1793" width="1" style="4" customWidth="1"/>
    <col min="1794" max="1794" width="10.90625" style="4"/>
    <col min="1795" max="1795" width="17.54296875" style="4" customWidth="1"/>
    <col min="1796" max="1796" width="11.54296875" style="4" customWidth="1"/>
    <col min="1797" max="1800" width="10.90625" style="4"/>
    <col min="1801" max="1801" width="22.54296875" style="4" customWidth="1"/>
    <col min="1802" max="1802" width="14" style="4" customWidth="1"/>
    <col min="1803" max="1803" width="1.7265625" style="4" customWidth="1"/>
    <col min="1804" max="2048" width="10.90625" style="4"/>
    <col min="2049" max="2049" width="1" style="4" customWidth="1"/>
    <col min="2050" max="2050" width="10.90625" style="4"/>
    <col min="2051" max="2051" width="17.54296875" style="4" customWidth="1"/>
    <col min="2052" max="2052" width="11.54296875" style="4" customWidth="1"/>
    <col min="2053" max="2056" width="10.90625" style="4"/>
    <col min="2057" max="2057" width="22.54296875" style="4" customWidth="1"/>
    <col min="2058" max="2058" width="14" style="4" customWidth="1"/>
    <col min="2059" max="2059" width="1.7265625" style="4" customWidth="1"/>
    <col min="2060" max="2304" width="10.90625" style="4"/>
    <col min="2305" max="2305" width="1" style="4" customWidth="1"/>
    <col min="2306" max="2306" width="10.90625" style="4"/>
    <col min="2307" max="2307" width="17.54296875" style="4" customWidth="1"/>
    <col min="2308" max="2308" width="11.54296875" style="4" customWidth="1"/>
    <col min="2309" max="2312" width="10.90625" style="4"/>
    <col min="2313" max="2313" width="22.54296875" style="4" customWidth="1"/>
    <col min="2314" max="2314" width="14" style="4" customWidth="1"/>
    <col min="2315" max="2315" width="1.7265625" style="4" customWidth="1"/>
    <col min="2316" max="2560" width="10.90625" style="4"/>
    <col min="2561" max="2561" width="1" style="4" customWidth="1"/>
    <col min="2562" max="2562" width="10.90625" style="4"/>
    <col min="2563" max="2563" width="17.54296875" style="4" customWidth="1"/>
    <col min="2564" max="2564" width="11.54296875" style="4" customWidth="1"/>
    <col min="2565" max="2568" width="10.90625" style="4"/>
    <col min="2569" max="2569" width="22.54296875" style="4" customWidth="1"/>
    <col min="2570" max="2570" width="14" style="4" customWidth="1"/>
    <col min="2571" max="2571" width="1.7265625" style="4" customWidth="1"/>
    <col min="2572" max="2816" width="10.90625" style="4"/>
    <col min="2817" max="2817" width="1" style="4" customWidth="1"/>
    <col min="2818" max="2818" width="10.90625" style="4"/>
    <col min="2819" max="2819" width="17.54296875" style="4" customWidth="1"/>
    <col min="2820" max="2820" width="11.54296875" style="4" customWidth="1"/>
    <col min="2821" max="2824" width="10.90625" style="4"/>
    <col min="2825" max="2825" width="22.54296875" style="4" customWidth="1"/>
    <col min="2826" max="2826" width="14" style="4" customWidth="1"/>
    <col min="2827" max="2827" width="1.7265625" style="4" customWidth="1"/>
    <col min="2828" max="3072" width="10.90625" style="4"/>
    <col min="3073" max="3073" width="1" style="4" customWidth="1"/>
    <col min="3074" max="3074" width="10.90625" style="4"/>
    <col min="3075" max="3075" width="17.54296875" style="4" customWidth="1"/>
    <col min="3076" max="3076" width="11.54296875" style="4" customWidth="1"/>
    <col min="3077" max="3080" width="10.90625" style="4"/>
    <col min="3081" max="3081" width="22.54296875" style="4" customWidth="1"/>
    <col min="3082" max="3082" width="14" style="4" customWidth="1"/>
    <col min="3083" max="3083" width="1.7265625" style="4" customWidth="1"/>
    <col min="3084" max="3328" width="10.90625" style="4"/>
    <col min="3329" max="3329" width="1" style="4" customWidth="1"/>
    <col min="3330" max="3330" width="10.90625" style="4"/>
    <col min="3331" max="3331" width="17.54296875" style="4" customWidth="1"/>
    <col min="3332" max="3332" width="11.54296875" style="4" customWidth="1"/>
    <col min="3333" max="3336" width="10.90625" style="4"/>
    <col min="3337" max="3337" width="22.54296875" style="4" customWidth="1"/>
    <col min="3338" max="3338" width="14" style="4" customWidth="1"/>
    <col min="3339" max="3339" width="1.7265625" style="4" customWidth="1"/>
    <col min="3340" max="3584" width="10.90625" style="4"/>
    <col min="3585" max="3585" width="1" style="4" customWidth="1"/>
    <col min="3586" max="3586" width="10.90625" style="4"/>
    <col min="3587" max="3587" width="17.54296875" style="4" customWidth="1"/>
    <col min="3588" max="3588" width="11.54296875" style="4" customWidth="1"/>
    <col min="3589" max="3592" width="10.90625" style="4"/>
    <col min="3593" max="3593" width="22.54296875" style="4" customWidth="1"/>
    <col min="3594" max="3594" width="14" style="4" customWidth="1"/>
    <col min="3595" max="3595" width="1.7265625" style="4" customWidth="1"/>
    <col min="3596" max="3840" width="10.90625" style="4"/>
    <col min="3841" max="3841" width="1" style="4" customWidth="1"/>
    <col min="3842" max="3842" width="10.90625" style="4"/>
    <col min="3843" max="3843" width="17.54296875" style="4" customWidth="1"/>
    <col min="3844" max="3844" width="11.54296875" style="4" customWidth="1"/>
    <col min="3845" max="3848" width="10.90625" style="4"/>
    <col min="3849" max="3849" width="22.54296875" style="4" customWidth="1"/>
    <col min="3850" max="3850" width="14" style="4" customWidth="1"/>
    <col min="3851" max="3851" width="1.7265625" style="4" customWidth="1"/>
    <col min="3852" max="4096" width="10.90625" style="4"/>
    <col min="4097" max="4097" width="1" style="4" customWidth="1"/>
    <col min="4098" max="4098" width="10.90625" style="4"/>
    <col min="4099" max="4099" width="17.54296875" style="4" customWidth="1"/>
    <col min="4100" max="4100" width="11.54296875" style="4" customWidth="1"/>
    <col min="4101" max="4104" width="10.90625" style="4"/>
    <col min="4105" max="4105" width="22.54296875" style="4" customWidth="1"/>
    <col min="4106" max="4106" width="14" style="4" customWidth="1"/>
    <col min="4107" max="4107" width="1.7265625" style="4" customWidth="1"/>
    <col min="4108" max="4352" width="10.90625" style="4"/>
    <col min="4353" max="4353" width="1" style="4" customWidth="1"/>
    <col min="4354" max="4354" width="10.90625" style="4"/>
    <col min="4355" max="4355" width="17.54296875" style="4" customWidth="1"/>
    <col min="4356" max="4356" width="11.54296875" style="4" customWidth="1"/>
    <col min="4357" max="4360" width="10.90625" style="4"/>
    <col min="4361" max="4361" width="22.54296875" style="4" customWidth="1"/>
    <col min="4362" max="4362" width="14" style="4" customWidth="1"/>
    <col min="4363" max="4363" width="1.7265625" style="4" customWidth="1"/>
    <col min="4364" max="4608" width="10.90625" style="4"/>
    <col min="4609" max="4609" width="1" style="4" customWidth="1"/>
    <col min="4610" max="4610" width="10.90625" style="4"/>
    <col min="4611" max="4611" width="17.54296875" style="4" customWidth="1"/>
    <col min="4612" max="4612" width="11.54296875" style="4" customWidth="1"/>
    <col min="4613" max="4616" width="10.90625" style="4"/>
    <col min="4617" max="4617" width="22.54296875" style="4" customWidth="1"/>
    <col min="4618" max="4618" width="14" style="4" customWidth="1"/>
    <col min="4619" max="4619" width="1.7265625" style="4" customWidth="1"/>
    <col min="4620" max="4864" width="10.90625" style="4"/>
    <col min="4865" max="4865" width="1" style="4" customWidth="1"/>
    <col min="4866" max="4866" width="10.90625" style="4"/>
    <col min="4867" max="4867" width="17.54296875" style="4" customWidth="1"/>
    <col min="4868" max="4868" width="11.54296875" style="4" customWidth="1"/>
    <col min="4869" max="4872" width="10.90625" style="4"/>
    <col min="4873" max="4873" width="22.54296875" style="4" customWidth="1"/>
    <col min="4874" max="4874" width="14" style="4" customWidth="1"/>
    <col min="4875" max="4875" width="1.7265625" style="4" customWidth="1"/>
    <col min="4876" max="5120" width="10.90625" style="4"/>
    <col min="5121" max="5121" width="1" style="4" customWidth="1"/>
    <col min="5122" max="5122" width="10.90625" style="4"/>
    <col min="5123" max="5123" width="17.54296875" style="4" customWidth="1"/>
    <col min="5124" max="5124" width="11.54296875" style="4" customWidth="1"/>
    <col min="5125" max="5128" width="10.90625" style="4"/>
    <col min="5129" max="5129" width="22.54296875" style="4" customWidth="1"/>
    <col min="5130" max="5130" width="14" style="4" customWidth="1"/>
    <col min="5131" max="5131" width="1.7265625" style="4" customWidth="1"/>
    <col min="5132" max="5376" width="10.90625" style="4"/>
    <col min="5377" max="5377" width="1" style="4" customWidth="1"/>
    <col min="5378" max="5378" width="10.90625" style="4"/>
    <col min="5379" max="5379" width="17.54296875" style="4" customWidth="1"/>
    <col min="5380" max="5380" width="11.54296875" style="4" customWidth="1"/>
    <col min="5381" max="5384" width="10.90625" style="4"/>
    <col min="5385" max="5385" width="22.54296875" style="4" customWidth="1"/>
    <col min="5386" max="5386" width="14" style="4" customWidth="1"/>
    <col min="5387" max="5387" width="1.7265625" style="4" customWidth="1"/>
    <col min="5388" max="5632" width="10.90625" style="4"/>
    <col min="5633" max="5633" width="1" style="4" customWidth="1"/>
    <col min="5634" max="5634" width="10.90625" style="4"/>
    <col min="5635" max="5635" width="17.54296875" style="4" customWidth="1"/>
    <col min="5636" max="5636" width="11.54296875" style="4" customWidth="1"/>
    <col min="5637" max="5640" width="10.90625" style="4"/>
    <col min="5641" max="5641" width="22.54296875" style="4" customWidth="1"/>
    <col min="5642" max="5642" width="14" style="4" customWidth="1"/>
    <col min="5643" max="5643" width="1.7265625" style="4" customWidth="1"/>
    <col min="5644" max="5888" width="10.90625" style="4"/>
    <col min="5889" max="5889" width="1" style="4" customWidth="1"/>
    <col min="5890" max="5890" width="10.90625" style="4"/>
    <col min="5891" max="5891" width="17.54296875" style="4" customWidth="1"/>
    <col min="5892" max="5892" width="11.54296875" style="4" customWidth="1"/>
    <col min="5893" max="5896" width="10.90625" style="4"/>
    <col min="5897" max="5897" width="22.54296875" style="4" customWidth="1"/>
    <col min="5898" max="5898" width="14" style="4" customWidth="1"/>
    <col min="5899" max="5899" width="1.7265625" style="4" customWidth="1"/>
    <col min="5900" max="6144" width="10.90625" style="4"/>
    <col min="6145" max="6145" width="1" style="4" customWidth="1"/>
    <col min="6146" max="6146" width="10.90625" style="4"/>
    <col min="6147" max="6147" width="17.54296875" style="4" customWidth="1"/>
    <col min="6148" max="6148" width="11.54296875" style="4" customWidth="1"/>
    <col min="6149" max="6152" width="10.90625" style="4"/>
    <col min="6153" max="6153" width="22.54296875" style="4" customWidth="1"/>
    <col min="6154" max="6154" width="14" style="4" customWidth="1"/>
    <col min="6155" max="6155" width="1.7265625" style="4" customWidth="1"/>
    <col min="6156" max="6400" width="10.90625" style="4"/>
    <col min="6401" max="6401" width="1" style="4" customWidth="1"/>
    <col min="6402" max="6402" width="10.90625" style="4"/>
    <col min="6403" max="6403" width="17.54296875" style="4" customWidth="1"/>
    <col min="6404" max="6404" width="11.54296875" style="4" customWidth="1"/>
    <col min="6405" max="6408" width="10.90625" style="4"/>
    <col min="6409" max="6409" width="22.54296875" style="4" customWidth="1"/>
    <col min="6410" max="6410" width="14" style="4" customWidth="1"/>
    <col min="6411" max="6411" width="1.7265625" style="4" customWidth="1"/>
    <col min="6412" max="6656" width="10.90625" style="4"/>
    <col min="6657" max="6657" width="1" style="4" customWidth="1"/>
    <col min="6658" max="6658" width="10.90625" style="4"/>
    <col min="6659" max="6659" width="17.54296875" style="4" customWidth="1"/>
    <col min="6660" max="6660" width="11.54296875" style="4" customWidth="1"/>
    <col min="6661" max="6664" width="10.90625" style="4"/>
    <col min="6665" max="6665" width="22.54296875" style="4" customWidth="1"/>
    <col min="6666" max="6666" width="14" style="4" customWidth="1"/>
    <col min="6667" max="6667" width="1.7265625" style="4" customWidth="1"/>
    <col min="6668" max="6912" width="10.90625" style="4"/>
    <col min="6913" max="6913" width="1" style="4" customWidth="1"/>
    <col min="6914" max="6914" width="10.90625" style="4"/>
    <col min="6915" max="6915" width="17.54296875" style="4" customWidth="1"/>
    <col min="6916" max="6916" width="11.54296875" style="4" customWidth="1"/>
    <col min="6917" max="6920" width="10.90625" style="4"/>
    <col min="6921" max="6921" width="22.54296875" style="4" customWidth="1"/>
    <col min="6922" max="6922" width="14" style="4" customWidth="1"/>
    <col min="6923" max="6923" width="1.7265625" style="4" customWidth="1"/>
    <col min="6924" max="7168" width="10.90625" style="4"/>
    <col min="7169" max="7169" width="1" style="4" customWidth="1"/>
    <col min="7170" max="7170" width="10.90625" style="4"/>
    <col min="7171" max="7171" width="17.54296875" style="4" customWidth="1"/>
    <col min="7172" max="7172" width="11.54296875" style="4" customWidth="1"/>
    <col min="7173" max="7176" width="10.90625" style="4"/>
    <col min="7177" max="7177" width="22.54296875" style="4" customWidth="1"/>
    <col min="7178" max="7178" width="14" style="4" customWidth="1"/>
    <col min="7179" max="7179" width="1.7265625" style="4" customWidth="1"/>
    <col min="7180" max="7424" width="10.90625" style="4"/>
    <col min="7425" max="7425" width="1" style="4" customWidth="1"/>
    <col min="7426" max="7426" width="10.90625" style="4"/>
    <col min="7427" max="7427" width="17.54296875" style="4" customWidth="1"/>
    <col min="7428" max="7428" width="11.54296875" style="4" customWidth="1"/>
    <col min="7429" max="7432" width="10.90625" style="4"/>
    <col min="7433" max="7433" width="22.54296875" style="4" customWidth="1"/>
    <col min="7434" max="7434" width="14" style="4" customWidth="1"/>
    <col min="7435" max="7435" width="1.7265625" style="4" customWidth="1"/>
    <col min="7436" max="7680" width="10.90625" style="4"/>
    <col min="7681" max="7681" width="1" style="4" customWidth="1"/>
    <col min="7682" max="7682" width="10.90625" style="4"/>
    <col min="7683" max="7683" width="17.54296875" style="4" customWidth="1"/>
    <col min="7684" max="7684" width="11.54296875" style="4" customWidth="1"/>
    <col min="7685" max="7688" width="10.90625" style="4"/>
    <col min="7689" max="7689" width="22.54296875" style="4" customWidth="1"/>
    <col min="7690" max="7690" width="14" style="4" customWidth="1"/>
    <col min="7691" max="7691" width="1.7265625" style="4" customWidth="1"/>
    <col min="7692" max="7936" width="10.90625" style="4"/>
    <col min="7937" max="7937" width="1" style="4" customWidth="1"/>
    <col min="7938" max="7938" width="10.90625" style="4"/>
    <col min="7939" max="7939" width="17.54296875" style="4" customWidth="1"/>
    <col min="7940" max="7940" width="11.54296875" style="4" customWidth="1"/>
    <col min="7941" max="7944" width="10.90625" style="4"/>
    <col min="7945" max="7945" width="22.54296875" style="4" customWidth="1"/>
    <col min="7946" max="7946" width="14" style="4" customWidth="1"/>
    <col min="7947" max="7947" width="1.7265625" style="4" customWidth="1"/>
    <col min="7948" max="8192" width="10.90625" style="4"/>
    <col min="8193" max="8193" width="1" style="4" customWidth="1"/>
    <col min="8194" max="8194" width="10.90625" style="4"/>
    <col min="8195" max="8195" width="17.54296875" style="4" customWidth="1"/>
    <col min="8196" max="8196" width="11.54296875" style="4" customWidth="1"/>
    <col min="8197" max="8200" width="10.90625" style="4"/>
    <col min="8201" max="8201" width="22.54296875" style="4" customWidth="1"/>
    <col min="8202" max="8202" width="14" style="4" customWidth="1"/>
    <col min="8203" max="8203" width="1.7265625" style="4" customWidth="1"/>
    <col min="8204" max="8448" width="10.90625" style="4"/>
    <col min="8449" max="8449" width="1" style="4" customWidth="1"/>
    <col min="8450" max="8450" width="10.90625" style="4"/>
    <col min="8451" max="8451" width="17.54296875" style="4" customWidth="1"/>
    <col min="8452" max="8452" width="11.54296875" style="4" customWidth="1"/>
    <col min="8453" max="8456" width="10.90625" style="4"/>
    <col min="8457" max="8457" width="22.54296875" style="4" customWidth="1"/>
    <col min="8458" max="8458" width="14" style="4" customWidth="1"/>
    <col min="8459" max="8459" width="1.7265625" style="4" customWidth="1"/>
    <col min="8460" max="8704" width="10.90625" style="4"/>
    <col min="8705" max="8705" width="1" style="4" customWidth="1"/>
    <col min="8706" max="8706" width="10.90625" style="4"/>
    <col min="8707" max="8707" width="17.54296875" style="4" customWidth="1"/>
    <col min="8708" max="8708" width="11.54296875" style="4" customWidth="1"/>
    <col min="8709" max="8712" width="10.90625" style="4"/>
    <col min="8713" max="8713" width="22.54296875" style="4" customWidth="1"/>
    <col min="8714" max="8714" width="14" style="4" customWidth="1"/>
    <col min="8715" max="8715" width="1.7265625" style="4" customWidth="1"/>
    <col min="8716" max="8960" width="10.90625" style="4"/>
    <col min="8961" max="8961" width="1" style="4" customWidth="1"/>
    <col min="8962" max="8962" width="10.90625" style="4"/>
    <col min="8963" max="8963" width="17.54296875" style="4" customWidth="1"/>
    <col min="8964" max="8964" width="11.54296875" style="4" customWidth="1"/>
    <col min="8965" max="8968" width="10.90625" style="4"/>
    <col min="8969" max="8969" width="22.54296875" style="4" customWidth="1"/>
    <col min="8970" max="8970" width="14" style="4" customWidth="1"/>
    <col min="8971" max="8971" width="1.7265625" style="4" customWidth="1"/>
    <col min="8972" max="9216" width="10.90625" style="4"/>
    <col min="9217" max="9217" width="1" style="4" customWidth="1"/>
    <col min="9218" max="9218" width="10.90625" style="4"/>
    <col min="9219" max="9219" width="17.54296875" style="4" customWidth="1"/>
    <col min="9220" max="9220" width="11.54296875" style="4" customWidth="1"/>
    <col min="9221" max="9224" width="10.90625" style="4"/>
    <col min="9225" max="9225" width="22.54296875" style="4" customWidth="1"/>
    <col min="9226" max="9226" width="14" style="4" customWidth="1"/>
    <col min="9227" max="9227" width="1.7265625" style="4" customWidth="1"/>
    <col min="9228" max="9472" width="10.90625" style="4"/>
    <col min="9473" max="9473" width="1" style="4" customWidth="1"/>
    <col min="9474" max="9474" width="10.90625" style="4"/>
    <col min="9475" max="9475" width="17.54296875" style="4" customWidth="1"/>
    <col min="9476" max="9476" width="11.54296875" style="4" customWidth="1"/>
    <col min="9477" max="9480" width="10.90625" style="4"/>
    <col min="9481" max="9481" width="22.54296875" style="4" customWidth="1"/>
    <col min="9482" max="9482" width="14" style="4" customWidth="1"/>
    <col min="9483" max="9483" width="1.7265625" style="4" customWidth="1"/>
    <col min="9484" max="9728" width="10.90625" style="4"/>
    <col min="9729" max="9729" width="1" style="4" customWidth="1"/>
    <col min="9730" max="9730" width="10.90625" style="4"/>
    <col min="9731" max="9731" width="17.54296875" style="4" customWidth="1"/>
    <col min="9732" max="9732" width="11.54296875" style="4" customWidth="1"/>
    <col min="9733" max="9736" width="10.90625" style="4"/>
    <col min="9737" max="9737" width="22.54296875" style="4" customWidth="1"/>
    <col min="9738" max="9738" width="14" style="4" customWidth="1"/>
    <col min="9739" max="9739" width="1.7265625" style="4" customWidth="1"/>
    <col min="9740" max="9984" width="10.90625" style="4"/>
    <col min="9985" max="9985" width="1" style="4" customWidth="1"/>
    <col min="9986" max="9986" width="10.90625" style="4"/>
    <col min="9987" max="9987" width="17.54296875" style="4" customWidth="1"/>
    <col min="9988" max="9988" width="11.54296875" style="4" customWidth="1"/>
    <col min="9989" max="9992" width="10.90625" style="4"/>
    <col min="9993" max="9993" width="22.54296875" style="4" customWidth="1"/>
    <col min="9994" max="9994" width="14" style="4" customWidth="1"/>
    <col min="9995" max="9995" width="1.7265625" style="4" customWidth="1"/>
    <col min="9996" max="10240" width="10.90625" style="4"/>
    <col min="10241" max="10241" width="1" style="4" customWidth="1"/>
    <col min="10242" max="10242" width="10.90625" style="4"/>
    <col min="10243" max="10243" width="17.54296875" style="4" customWidth="1"/>
    <col min="10244" max="10244" width="11.54296875" style="4" customWidth="1"/>
    <col min="10245" max="10248" width="10.90625" style="4"/>
    <col min="10249" max="10249" width="22.54296875" style="4" customWidth="1"/>
    <col min="10250" max="10250" width="14" style="4" customWidth="1"/>
    <col min="10251" max="10251" width="1.7265625" style="4" customWidth="1"/>
    <col min="10252" max="10496" width="10.90625" style="4"/>
    <col min="10497" max="10497" width="1" style="4" customWidth="1"/>
    <col min="10498" max="10498" width="10.90625" style="4"/>
    <col min="10499" max="10499" width="17.54296875" style="4" customWidth="1"/>
    <col min="10500" max="10500" width="11.54296875" style="4" customWidth="1"/>
    <col min="10501" max="10504" width="10.90625" style="4"/>
    <col min="10505" max="10505" width="22.54296875" style="4" customWidth="1"/>
    <col min="10506" max="10506" width="14" style="4" customWidth="1"/>
    <col min="10507" max="10507" width="1.7265625" style="4" customWidth="1"/>
    <col min="10508" max="10752" width="10.90625" style="4"/>
    <col min="10753" max="10753" width="1" style="4" customWidth="1"/>
    <col min="10754" max="10754" width="10.90625" style="4"/>
    <col min="10755" max="10755" width="17.54296875" style="4" customWidth="1"/>
    <col min="10756" max="10756" width="11.54296875" style="4" customWidth="1"/>
    <col min="10757" max="10760" width="10.90625" style="4"/>
    <col min="10761" max="10761" width="22.54296875" style="4" customWidth="1"/>
    <col min="10762" max="10762" width="14" style="4" customWidth="1"/>
    <col min="10763" max="10763" width="1.7265625" style="4" customWidth="1"/>
    <col min="10764" max="11008" width="10.90625" style="4"/>
    <col min="11009" max="11009" width="1" style="4" customWidth="1"/>
    <col min="11010" max="11010" width="10.90625" style="4"/>
    <col min="11011" max="11011" width="17.54296875" style="4" customWidth="1"/>
    <col min="11012" max="11012" width="11.54296875" style="4" customWidth="1"/>
    <col min="11013" max="11016" width="10.90625" style="4"/>
    <col min="11017" max="11017" width="22.54296875" style="4" customWidth="1"/>
    <col min="11018" max="11018" width="14" style="4" customWidth="1"/>
    <col min="11019" max="11019" width="1.7265625" style="4" customWidth="1"/>
    <col min="11020" max="11264" width="10.90625" style="4"/>
    <col min="11265" max="11265" width="1" style="4" customWidth="1"/>
    <col min="11266" max="11266" width="10.90625" style="4"/>
    <col min="11267" max="11267" width="17.54296875" style="4" customWidth="1"/>
    <col min="11268" max="11268" width="11.54296875" style="4" customWidth="1"/>
    <col min="11269" max="11272" width="10.90625" style="4"/>
    <col min="11273" max="11273" width="22.54296875" style="4" customWidth="1"/>
    <col min="11274" max="11274" width="14" style="4" customWidth="1"/>
    <col min="11275" max="11275" width="1.7265625" style="4" customWidth="1"/>
    <col min="11276" max="11520" width="10.90625" style="4"/>
    <col min="11521" max="11521" width="1" style="4" customWidth="1"/>
    <col min="11522" max="11522" width="10.90625" style="4"/>
    <col min="11523" max="11523" width="17.54296875" style="4" customWidth="1"/>
    <col min="11524" max="11524" width="11.54296875" style="4" customWidth="1"/>
    <col min="11525" max="11528" width="10.90625" style="4"/>
    <col min="11529" max="11529" width="22.54296875" style="4" customWidth="1"/>
    <col min="11530" max="11530" width="14" style="4" customWidth="1"/>
    <col min="11531" max="11531" width="1.7265625" style="4" customWidth="1"/>
    <col min="11532" max="11776" width="10.90625" style="4"/>
    <col min="11777" max="11777" width="1" style="4" customWidth="1"/>
    <col min="11778" max="11778" width="10.90625" style="4"/>
    <col min="11779" max="11779" width="17.54296875" style="4" customWidth="1"/>
    <col min="11780" max="11780" width="11.54296875" style="4" customWidth="1"/>
    <col min="11781" max="11784" width="10.90625" style="4"/>
    <col min="11785" max="11785" width="22.54296875" style="4" customWidth="1"/>
    <col min="11786" max="11786" width="14" style="4" customWidth="1"/>
    <col min="11787" max="11787" width="1.7265625" style="4" customWidth="1"/>
    <col min="11788" max="12032" width="10.90625" style="4"/>
    <col min="12033" max="12033" width="1" style="4" customWidth="1"/>
    <col min="12034" max="12034" width="10.90625" style="4"/>
    <col min="12035" max="12035" width="17.54296875" style="4" customWidth="1"/>
    <col min="12036" max="12036" width="11.54296875" style="4" customWidth="1"/>
    <col min="12037" max="12040" width="10.90625" style="4"/>
    <col min="12041" max="12041" width="22.54296875" style="4" customWidth="1"/>
    <col min="12042" max="12042" width="14" style="4" customWidth="1"/>
    <col min="12043" max="12043" width="1.7265625" style="4" customWidth="1"/>
    <col min="12044" max="12288" width="10.90625" style="4"/>
    <col min="12289" max="12289" width="1" style="4" customWidth="1"/>
    <col min="12290" max="12290" width="10.90625" style="4"/>
    <col min="12291" max="12291" width="17.54296875" style="4" customWidth="1"/>
    <col min="12292" max="12292" width="11.54296875" style="4" customWidth="1"/>
    <col min="12293" max="12296" width="10.90625" style="4"/>
    <col min="12297" max="12297" width="22.54296875" style="4" customWidth="1"/>
    <col min="12298" max="12298" width="14" style="4" customWidth="1"/>
    <col min="12299" max="12299" width="1.7265625" style="4" customWidth="1"/>
    <col min="12300" max="12544" width="10.90625" style="4"/>
    <col min="12545" max="12545" width="1" style="4" customWidth="1"/>
    <col min="12546" max="12546" width="10.90625" style="4"/>
    <col min="12547" max="12547" width="17.54296875" style="4" customWidth="1"/>
    <col min="12548" max="12548" width="11.54296875" style="4" customWidth="1"/>
    <col min="12549" max="12552" width="10.90625" style="4"/>
    <col min="12553" max="12553" width="22.54296875" style="4" customWidth="1"/>
    <col min="12554" max="12554" width="14" style="4" customWidth="1"/>
    <col min="12555" max="12555" width="1.7265625" style="4" customWidth="1"/>
    <col min="12556" max="12800" width="10.90625" style="4"/>
    <col min="12801" max="12801" width="1" style="4" customWidth="1"/>
    <col min="12802" max="12802" width="10.90625" style="4"/>
    <col min="12803" max="12803" width="17.54296875" style="4" customWidth="1"/>
    <col min="12804" max="12804" width="11.54296875" style="4" customWidth="1"/>
    <col min="12805" max="12808" width="10.90625" style="4"/>
    <col min="12809" max="12809" width="22.54296875" style="4" customWidth="1"/>
    <col min="12810" max="12810" width="14" style="4" customWidth="1"/>
    <col min="12811" max="12811" width="1.7265625" style="4" customWidth="1"/>
    <col min="12812" max="13056" width="10.90625" style="4"/>
    <col min="13057" max="13057" width="1" style="4" customWidth="1"/>
    <col min="13058" max="13058" width="10.90625" style="4"/>
    <col min="13059" max="13059" width="17.54296875" style="4" customWidth="1"/>
    <col min="13060" max="13060" width="11.54296875" style="4" customWidth="1"/>
    <col min="13061" max="13064" width="10.90625" style="4"/>
    <col min="13065" max="13065" width="22.54296875" style="4" customWidth="1"/>
    <col min="13066" max="13066" width="14" style="4" customWidth="1"/>
    <col min="13067" max="13067" width="1.7265625" style="4" customWidth="1"/>
    <col min="13068" max="13312" width="10.90625" style="4"/>
    <col min="13313" max="13313" width="1" style="4" customWidth="1"/>
    <col min="13314" max="13314" width="10.90625" style="4"/>
    <col min="13315" max="13315" width="17.54296875" style="4" customWidth="1"/>
    <col min="13316" max="13316" width="11.54296875" style="4" customWidth="1"/>
    <col min="13317" max="13320" width="10.90625" style="4"/>
    <col min="13321" max="13321" width="22.54296875" style="4" customWidth="1"/>
    <col min="13322" max="13322" width="14" style="4" customWidth="1"/>
    <col min="13323" max="13323" width="1.7265625" style="4" customWidth="1"/>
    <col min="13324" max="13568" width="10.90625" style="4"/>
    <col min="13569" max="13569" width="1" style="4" customWidth="1"/>
    <col min="13570" max="13570" width="10.90625" style="4"/>
    <col min="13571" max="13571" width="17.54296875" style="4" customWidth="1"/>
    <col min="13572" max="13572" width="11.54296875" style="4" customWidth="1"/>
    <col min="13573" max="13576" width="10.90625" style="4"/>
    <col min="13577" max="13577" width="22.54296875" style="4" customWidth="1"/>
    <col min="13578" max="13578" width="14" style="4" customWidth="1"/>
    <col min="13579" max="13579" width="1.7265625" style="4" customWidth="1"/>
    <col min="13580" max="13824" width="10.90625" style="4"/>
    <col min="13825" max="13825" width="1" style="4" customWidth="1"/>
    <col min="13826" max="13826" width="10.90625" style="4"/>
    <col min="13827" max="13827" width="17.54296875" style="4" customWidth="1"/>
    <col min="13828" max="13828" width="11.54296875" style="4" customWidth="1"/>
    <col min="13829" max="13832" width="10.90625" style="4"/>
    <col min="13833" max="13833" width="22.54296875" style="4" customWidth="1"/>
    <col min="13834" max="13834" width="14" style="4" customWidth="1"/>
    <col min="13835" max="13835" width="1.7265625" style="4" customWidth="1"/>
    <col min="13836" max="14080" width="10.90625" style="4"/>
    <col min="14081" max="14081" width="1" style="4" customWidth="1"/>
    <col min="14082" max="14082" width="10.90625" style="4"/>
    <col min="14083" max="14083" width="17.54296875" style="4" customWidth="1"/>
    <col min="14084" max="14084" width="11.54296875" style="4" customWidth="1"/>
    <col min="14085" max="14088" width="10.90625" style="4"/>
    <col min="14089" max="14089" width="22.54296875" style="4" customWidth="1"/>
    <col min="14090" max="14090" width="14" style="4" customWidth="1"/>
    <col min="14091" max="14091" width="1.7265625" style="4" customWidth="1"/>
    <col min="14092" max="14336" width="10.90625" style="4"/>
    <col min="14337" max="14337" width="1" style="4" customWidth="1"/>
    <col min="14338" max="14338" width="10.90625" style="4"/>
    <col min="14339" max="14339" width="17.54296875" style="4" customWidth="1"/>
    <col min="14340" max="14340" width="11.54296875" style="4" customWidth="1"/>
    <col min="14341" max="14344" width="10.90625" style="4"/>
    <col min="14345" max="14345" width="22.54296875" style="4" customWidth="1"/>
    <col min="14346" max="14346" width="14" style="4" customWidth="1"/>
    <col min="14347" max="14347" width="1.7265625" style="4" customWidth="1"/>
    <col min="14348" max="14592" width="10.90625" style="4"/>
    <col min="14593" max="14593" width="1" style="4" customWidth="1"/>
    <col min="14594" max="14594" width="10.90625" style="4"/>
    <col min="14595" max="14595" width="17.54296875" style="4" customWidth="1"/>
    <col min="14596" max="14596" width="11.54296875" style="4" customWidth="1"/>
    <col min="14597" max="14600" width="10.90625" style="4"/>
    <col min="14601" max="14601" width="22.54296875" style="4" customWidth="1"/>
    <col min="14602" max="14602" width="14" style="4" customWidth="1"/>
    <col min="14603" max="14603" width="1.7265625" style="4" customWidth="1"/>
    <col min="14604" max="14848" width="10.90625" style="4"/>
    <col min="14849" max="14849" width="1" style="4" customWidth="1"/>
    <col min="14850" max="14850" width="10.90625" style="4"/>
    <col min="14851" max="14851" width="17.54296875" style="4" customWidth="1"/>
    <col min="14852" max="14852" width="11.54296875" style="4" customWidth="1"/>
    <col min="14853" max="14856" width="10.90625" style="4"/>
    <col min="14857" max="14857" width="22.54296875" style="4" customWidth="1"/>
    <col min="14858" max="14858" width="14" style="4" customWidth="1"/>
    <col min="14859" max="14859" width="1.7265625" style="4" customWidth="1"/>
    <col min="14860" max="15104" width="10.90625" style="4"/>
    <col min="15105" max="15105" width="1" style="4" customWidth="1"/>
    <col min="15106" max="15106" width="10.90625" style="4"/>
    <col min="15107" max="15107" width="17.54296875" style="4" customWidth="1"/>
    <col min="15108" max="15108" width="11.54296875" style="4" customWidth="1"/>
    <col min="15109" max="15112" width="10.90625" style="4"/>
    <col min="15113" max="15113" width="22.54296875" style="4" customWidth="1"/>
    <col min="15114" max="15114" width="14" style="4" customWidth="1"/>
    <col min="15115" max="15115" width="1.7265625" style="4" customWidth="1"/>
    <col min="15116" max="15360" width="10.90625" style="4"/>
    <col min="15361" max="15361" width="1" style="4" customWidth="1"/>
    <col min="15362" max="15362" width="10.90625" style="4"/>
    <col min="15363" max="15363" width="17.54296875" style="4" customWidth="1"/>
    <col min="15364" max="15364" width="11.54296875" style="4" customWidth="1"/>
    <col min="15365" max="15368" width="10.90625" style="4"/>
    <col min="15369" max="15369" width="22.54296875" style="4" customWidth="1"/>
    <col min="15370" max="15370" width="14" style="4" customWidth="1"/>
    <col min="15371" max="15371" width="1.7265625" style="4" customWidth="1"/>
    <col min="15372" max="15616" width="10.90625" style="4"/>
    <col min="15617" max="15617" width="1" style="4" customWidth="1"/>
    <col min="15618" max="15618" width="10.90625" style="4"/>
    <col min="15619" max="15619" width="17.54296875" style="4" customWidth="1"/>
    <col min="15620" max="15620" width="11.54296875" style="4" customWidth="1"/>
    <col min="15621" max="15624" width="10.90625" style="4"/>
    <col min="15625" max="15625" width="22.54296875" style="4" customWidth="1"/>
    <col min="15626" max="15626" width="14" style="4" customWidth="1"/>
    <col min="15627" max="15627" width="1.7265625" style="4" customWidth="1"/>
    <col min="15628" max="15872" width="10.90625" style="4"/>
    <col min="15873" max="15873" width="1" style="4" customWidth="1"/>
    <col min="15874" max="15874" width="10.90625" style="4"/>
    <col min="15875" max="15875" width="17.54296875" style="4" customWidth="1"/>
    <col min="15876" max="15876" width="11.54296875" style="4" customWidth="1"/>
    <col min="15877" max="15880" width="10.90625" style="4"/>
    <col min="15881" max="15881" width="22.54296875" style="4" customWidth="1"/>
    <col min="15882" max="15882" width="14" style="4" customWidth="1"/>
    <col min="15883" max="15883" width="1.7265625" style="4" customWidth="1"/>
    <col min="15884" max="16128" width="10.90625" style="4"/>
    <col min="16129" max="16129" width="1" style="4" customWidth="1"/>
    <col min="16130" max="16130" width="10.90625" style="4"/>
    <col min="16131" max="16131" width="17.54296875" style="4" customWidth="1"/>
    <col min="16132" max="16132" width="11.54296875" style="4" customWidth="1"/>
    <col min="16133" max="16136" width="10.90625" style="4"/>
    <col min="16137" max="16137" width="22.54296875" style="4" customWidth="1"/>
    <col min="16138" max="16138" width="14" style="4" customWidth="1"/>
    <col min="16139" max="16139" width="1.7265625" style="4" customWidth="1"/>
    <col min="16140" max="16384" width="10.90625" style="4"/>
  </cols>
  <sheetData>
    <row r="1" spans="2:10" ht="6" customHeight="1" thickBot="1" x14ac:dyDescent="0.3"/>
    <row r="2" spans="2:10" ht="19.5" customHeight="1" x14ac:dyDescent="0.25">
      <c r="B2" s="5"/>
      <c r="C2" s="6"/>
      <c r="D2" s="83" t="s">
        <v>385</v>
      </c>
      <c r="E2" s="84"/>
      <c r="F2" s="84"/>
      <c r="G2" s="84"/>
      <c r="H2" s="84"/>
      <c r="I2" s="85"/>
      <c r="J2" s="89" t="s">
        <v>386</v>
      </c>
    </row>
    <row r="3" spans="2:10" ht="15.75" customHeight="1" thickBot="1" x14ac:dyDescent="0.3">
      <c r="B3" s="7"/>
      <c r="C3" s="8"/>
      <c r="D3" s="86"/>
      <c r="E3" s="87"/>
      <c r="F3" s="87"/>
      <c r="G3" s="87"/>
      <c r="H3" s="87"/>
      <c r="I3" s="88"/>
      <c r="J3" s="90"/>
    </row>
    <row r="4" spans="2:10" ht="13" x14ac:dyDescent="0.25">
      <c r="B4" s="7"/>
      <c r="C4" s="8"/>
      <c r="D4" s="9"/>
      <c r="E4" s="10"/>
      <c r="F4" s="10"/>
      <c r="G4" s="10"/>
      <c r="H4" s="10"/>
      <c r="I4" s="11"/>
      <c r="J4" s="12"/>
    </row>
    <row r="5" spans="2:10" ht="13" x14ac:dyDescent="0.25">
      <c r="B5" s="7"/>
      <c r="C5" s="8"/>
      <c r="D5" s="13" t="s">
        <v>387</v>
      </c>
      <c r="E5" s="14"/>
      <c r="F5" s="14"/>
      <c r="G5" s="14"/>
      <c r="H5" s="14"/>
      <c r="I5" s="15"/>
      <c r="J5" s="15" t="s">
        <v>388</v>
      </c>
    </row>
    <row r="6" spans="2:10" ht="13.5" thickBot="1" x14ac:dyDescent="0.3">
      <c r="B6" s="16"/>
      <c r="C6" s="17"/>
      <c r="D6" s="18"/>
      <c r="E6" s="19"/>
      <c r="F6" s="19"/>
      <c r="G6" s="19"/>
      <c r="H6" s="19"/>
      <c r="I6" s="20"/>
      <c r="J6" s="21"/>
    </row>
    <row r="7" spans="2:10" x14ac:dyDescent="0.25">
      <c r="B7" s="22"/>
      <c r="J7" s="23"/>
    </row>
    <row r="8" spans="2:10" x14ac:dyDescent="0.25">
      <c r="B8" s="22"/>
      <c r="J8" s="23"/>
    </row>
    <row r="9" spans="2:10" x14ac:dyDescent="0.25">
      <c r="B9" s="22"/>
      <c r="C9" s="4" t="s">
        <v>389</v>
      </c>
      <c r="J9" s="23"/>
    </row>
    <row r="10" spans="2:10" ht="13" x14ac:dyDescent="0.3">
      <c r="B10" s="22"/>
      <c r="C10" s="24"/>
      <c r="E10" s="25"/>
      <c r="H10" s="26"/>
      <c r="J10" s="23"/>
    </row>
    <row r="11" spans="2:10" x14ac:dyDescent="0.25">
      <c r="B11" s="22"/>
      <c r="J11" s="23"/>
    </row>
    <row r="12" spans="2:10" ht="13" x14ac:dyDescent="0.3">
      <c r="B12" s="22"/>
      <c r="C12" s="24" t="s">
        <v>424</v>
      </c>
      <c r="J12" s="23"/>
    </row>
    <row r="13" spans="2:10" ht="13" x14ac:dyDescent="0.3">
      <c r="B13" s="22"/>
      <c r="C13" s="24" t="s">
        <v>425</v>
      </c>
      <c r="J13" s="23"/>
    </row>
    <row r="14" spans="2:10" x14ac:dyDescent="0.25">
      <c r="B14" s="22"/>
      <c r="J14" s="23"/>
    </row>
    <row r="15" spans="2:10" x14ac:dyDescent="0.25">
      <c r="B15" s="22"/>
      <c r="C15" s="4" t="s">
        <v>390</v>
      </c>
      <c r="J15" s="23"/>
    </row>
    <row r="16" spans="2:10" x14ac:dyDescent="0.25">
      <c r="B16" s="22"/>
      <c r="C16" s="27"/>
      <c r="J16" s="23"/>
    </row>
    <row r="17" spans="2:10" ht="13" x14ac:dyDescent="0.3">
      <c r="B17" s="22"/>
      <c r="C17" s="4" t="s">
        <v>391</v>
      </c>
      <c r="D17" s="25"/>
      <c r="H17" s="28" t="s">
        <v>392</v>
      </c>
      <c r="I17" s="29" t="s">
        <v>393</v>
      </c>
      <c r="J17" s="23"/>
    </row>
    <row r="18" spans="2:10" ht="13" x14ac:dyDescent="0.3">
      <c r="B18" s="22"/>
      <c r="C18" s="24" t="s">
        <v>394</v>
      </c>
      <c r="D18" s="24"/>
      <c r="E18" s="24"/>
      <c r="F18" s="24"/>
      <c r="H18" s="30">
        <v>183</v>
      </c>
      <c r="I18" s="31">
        <v>2627243514</v>
      </c>
      <c r="J18" s="23"/>
    </row>
    <row r="19" spans="2:10" x14ac:dyDescent="0.25">
      <c r="B19" s="22"/>
      <c r="C19" s="4" t="s">
        <v>395</v>
      </c>
      <c r="H19" s="32">
        <v>7</v>
      </c>
      <c r="I19" s="33">
        <v>36980820</v>
      </c>
      <c r="J19" s="23"/>
    </row>
    <row r="20" spans="2:10" x14ac:dyDescent="0.25">
      <c r="B20" s="22"/>
      <c r="C20" s="4" t="s">
        <v>396</v>
      </c>
      <c r="H20" s="32">
        <v>146</v>
      </c>
      <c r="I20" s="33">
        <v>2420138929</v>
      </c>
      <c r="J20" s="23"/>
    </row>
    <row r="21" spans="2:10" x14ac:dyDescent="0.25">
      <c r="B21" s="22"/>
      <c r="C21" s="4" t="s">
        <v>397</v>
      </c>
      <c r="H21" s="32">
        <v>14</v>
      </c>
      <c r="I21" s="33">
        <v>115500235</v>
      </c>
      <c r="J21" s="23"/>
    </row>
    <row r="22" spans="2:10" x14ac:dyDescent="0.25">
      <c r="B22" s="22"/>
      <c r="C22" s="4" t="s">
        <v>398</v>
      </c>
      <c r="H22" s="32">
        <v>0</v>
      </c>
      <c r="I22" s="33">
        <v>0</v>
      </c>
      <c r="J22" s="23"/>
    </row>
    <row r="23" spans="2:10" x14ac:dyDescent="0.25">
      <c r="B23" s="22"/>
      <c r="C23" s="4" t="s">
        <v>399</v>
      </c>
      <c r="H23" s="32">
        <v>0</v>
      </c>
      <c r="I23" s="33">
        <v>0</v>
      </c>
      <c r="J23" s="23"/>
    </row>
    <row r="24" spans="2:10" ht="13" thickBot="1" x14ac:dyDescent="0.3">
      <c r="B24" s="22"/>
      <c r="C24" s="4" t="s">
        <v>400</v>
      </c>
      <c r="H24" s="34">
        <v>0</v>
      </c>
      <c r="I24" s="35">
        <v>0</v>
      </c>
      <c r="J24" s="23"/>
    </row>
    <row r="25" spans="2:10" ht="13" x14ac:dyDescent="0.3">
      <c r="B25" s="22"/>
      <c r="C25" s="24" t="s">
        <v>401</v>
      </c>
      <c r="D25" s="24"/>
      <c r="E25" s="24"/>
      <c r="F25" s="24"/>
      <c r="H25" s="30">
        <f>H19+H20+H21+H22+H24+H23</f>
        <v>167</v>
      </c>
      <c r="I25" s="31">
        <f>I19+I20+I21+I22+I24+I23</f>
        <v>2572619984</v>
      </c>
      <c r="J25" s="23"/>
    </row>
    <row r="26" spans="2:10" x14ac:dyDescent="0.25">
      <c r="B26" s="22"/>
      <c r="C26" s="4" t="s">
        <v>402</v>
      </c>
      <c r="H26" s="32">
        <v>12</v>
      </c>
      <c r="I26" s="33">
        <v>54343530</v>
      </c>
      <c r="J26" s="23"/>
    </row>
    <row r="27" spans="2:10" ht="13" thickBot="1" x14ac:dyDescent="0.3">
      <c r="B27" s="22"/>
      <c r="C27" s="4" t="s">
        <v>403</v>
      </c>
      <c r="H27" s="34">
        <v>0</v>
      </c>
      <c r="I27" s="35">
        <v>0</v>
      </c>
      <c r="J27" s="23"/>
    </row>
    <row r="28" spans="2:10" ht="13" x14ac:dyDescent="0.3">
      <c r="B28" s="22"/>
      <c r="C28" s="24" t="s">
        <v>404</v>
      </c>
      <c r="D28" s="24"/>
      <c r="E28" s="24"/>
      <c r="F28" s="24"/>
      <c r="H28" s="30">
        <f>H26+H27</f>
        <v>12</v>
      </c>
      <c r="I28" s="31">
        <f>I26+I27</f>
        <v>54343530</v>
      </c>
      <c r="J28" s="23"/>
    </row>
    <row r="29" spans="2:10" ht="13.5" thickBot="1" x14ac:dyDescent="0.35">
      <c r="B29" s="22"/>
      <c r="C29" s="4" t="s">
        <v>405</v>
      </c>
      <c r="D29" s="24"/>
      <c r="E29" s="24"/>
      <c r="F29" s="24"/>
      <c r="H29" s="34">
        <v>4</v>
      </c>
      <c r="I29" s="35">
        <v>280000</v>
      </c>
      <c r="J29" s="23"/>
    </row>
    <row r="30" spans="2:10" ht="13" x14ac:dyDescent="0.3">
      <c r="B30" s="22"/>
      <c r="C30" s="24" t="s">
        <v>406</v>
      </c>
      <c r="D30" s="24"/>
      <c r="E30" s="24"/>
      <c r="F30" s="24"/>
      <c r="H30" s="32">
        <f>H29</f>
        <v>4</v>
      </c>
      <c r="I30" s="33">
        <f>I29</f>
        <v>280000</v>
      </c>
      <c r="J30" s="23"/>
    </row>
    <row r="31" spans="2:10" ht="13" x14ac:dyDescent="0.3">
      <c r="B31" s="22"/>
      <c r="C31" s="24"/>
      <c r="D31" s="24"/>
      <c r="E31" s="24"/>
      <c r="F31" s="24"/>
      <c r="H31" s="36"/>
      <c r="I31" s="31"/>
      <c r="J31" s="23"/>
    </row>
    <row r="32" spans="2:10" ht="13.5" thickBot="1" x14ac:dyDescent="0.35">
      <c r="B32" s="22"/>
      <c r="C32" s="24" t="s">
        <v>407</v>
      </c>
      <c r="D32" s="24"/>
      <c r="H32" s="37">
        <f>H25+H28+H30</f>
        <v>183</v>
      </c>
      <c r="I32" s="38">
        <f>I25+I28+I30</f>
        <v>2627243514</v>
      </c>
      <c r="J32" s="23"/>
    </row>
    <row r="33" spans="2:10" ht="13.5" thickTop="1" x14ac:dyDescent="0.3">
      <c r="B33" s="22"/>
      <c r="C33" s="24"/>
      <c r="D33" s="24"/>
      <c r="H33" s="39">
        <f>+H18-H32</f>
        <v>0</v>
      </c>
      <c r="I33" s="33">
        <f>+I18-I32</f>
        <v>0</v>
      </c>
      <c r="J33" s="23"/>
    </row>
    <row r="34" spans="2:10" x14ac:dyDescent="0.25">
      <c r="B34" s="22"/>
      <c r="G34" s="39"/>
      <c r="H34" s="39"/>
      <c r="I34" s="39"/>
      <c r="J34" s="23"/>
    </row>
    <row r="35" spans="2:10" x14ac:dyDescent="0.25">
      <c r="B35" s="22"/>
      <c r="G35" s="39"/>
      <c r="H35" s="39"/>
      <c r="I35" s="39"/>
      <c r="J35" s="23"/>
    </row>
    <row r="36" spans="2:10" ht="13" x14ac:dyDescent="0.3">
      <c r="B36" s="22"/>
      <c r="C36" s="24"/>
      <c r="G36" s="39"/>
      <c r="H36" s="39"/>
      <c r="I36" s="39"/>
      <c r="J36" s="23"/>
    </row>
    <row r="37" spans="2:10" ht="13.5" thickBot="1" x14ac:dyDescent="0.35">
      <c r="B37" s="22"/>
      <c r="C37" s="40" t="s">
        <v>408</v>
      </c>
      <c r="D37" s="41"/>
      <c r="H37" s="40" t="s">
        <v>409</v>
      </c>
      <c r="I37" s="41"/>
      <c r="J37" s="23"/>
    </row>
    <row r="38" spans="2:10" ht="13" x14ac:dyDescent="0.3">
      <c r="B38" s="22"/>
      <c r="C38" s="24" t="s">
        <v>410</v>
      </c>
      <c r="D38" s="39"/>
      <c r="H38" s="42" t="s">
        <v>411</v>
      </c>
      <c r="I38" s="39"/>
      <c r="J38" s="23"/>
    </row>
    <row r="39" spans="2:10" ht="13" x14ac:dyDescent="0.3">
      <c r="B39" s="22"/>
      <c r="C39" s="24" t="s">
        <v>412</v>
      </c>
      <c r="H39" s="24" t="s">
        <v>413</v>
      </c>
      <c r="I39" s="39"/>
      <c r="J39" s="23"/>
    </row>
    <row r="40" spans="2:10" x14ac:dyDescent="0.25">
      <c r="B40" s="22"/>
      <c r="G40" s="39"/>
      <c r="H40" s="39"/>
      <c r="I40" s="39"/>
      <c r="J40" s="23"/>
    </row>
    <row r="41" spans="2:10" ht="12.75" customHeight="1" x14ac:dyDescent="0.25">
      <c r="B41" s="22"/>
      <c r="C41" s="91" t="s">
        <v>414</v>
      </c>
      <c r="D41" s="91"/>
      <c r="E41" s="91"/>
      <c r="F41" s="91"/>
      <c r="G41" s="91"/>
      <c r="H41" s="91"/>
      <c r="I41" s="91"/>
      <c r="J41" s="23"/>
    </row>
    <row r="42" spans="2:10" ht="18.75" customHeight="1" thickBot="1" x14ac:dyDescent="0.3">
      <c r="B42" s="43"/>
      <c r="C42" s="44"/>
      <c r="D42" s="44"/>
      <c r="E42" s="44"/>
      <c r="F42" s="44"/>
      <c r="G42" s="44"/>
      <c r="H42" s="44"/>
      <c r="I42" s="44"/>
      <c r="J42" s="45"/>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M11" sqref="M11"/>
    </sheetView>
  </sheetViews>
  <sheetFormatPr baseColWidth="10" defaultColWidth="11.453125" defaultRowHeight="12.5" x14ac:dyDescent="0.25"/>
  <cols>
    <col min="1" max="1" width="4.453125" style="4" customWidth="1"/>
    <col min="2" max="2" width="11.453125" style="4"/>
    <col min="3" max="3" width="12.81640625" style="4" customWidth="1"/>
    <col min="4" max="4" width="22" style="4" customWidth="1"/>
    <col min="5" max="8" width="11.453125" style="4"/>
    <col min="9" max="9" width="24.7265625" style="4" customWidth="1"/>
    <col min="10" max="10" width="12.54296875" style="4" customWidth="1"/>
    <col min="11" max="11" width="1.7265625" style="4" customWidth="1"/>
    <col min="12" max="256" width="11.453125" style="4"/>
    <col min="257" max="257" width="4.453125" style="4" customWidth="1"/>
    <col min="258" max="258" width="11.453125" style="4"/>
    <col min="259" max="259" width="12.81640625" style="4" customWidth="1"/>
    <col min="260" max="260" width="22" style="4" customWidth="1"/>
    <col min="261" max="264" width="11.453125" style="4"/>
    <col min="265" max="265" width="24.7265625" style="4" customWidth="1"/>
    <col min="266" max="266" width="12.54296875" style="4" customWidth="1"/>
    <col min="267" max="267" width="1.7265625" style="4" customWidth="1"/>
    <col min="268" max="512" width="11.453125" style="4"/>
    <col min="513" max="513" width="4.453125" style="4" customWidth="1"/>
    <col min="514" max="514" width="11.453125" style="4"/>
    <col min="515" max="515" width="12.81640625" style="4" customWidth="1"/>
    <col min="516" max="516" width="22" style="4" customWidth="1"/>
    <col min="517" max="520" width="11.453125" style="4"/>
    <col min="521" max="521" width="24.7265625" style="4" customWidth="1"/>
    <col min="522" max="522" width="12.54296875" style="4" customWidth="1"/>
    <col min="523" max="523" width="1.7265625" style="4" customWidth="1"/>
    <col min="524" max="768" width="11.453125" style="4"/>
    <col min="769" max="769" width="4.453125" style="4" customWidth="1"/>
    <col min="770" max="770" width="11.453125" style="4"/>
    <col min="771" max="771" width="12.81640625" style="4" customWidth="1"/>
    <col min="772" max="772" width="22" style="4" customWidth="1"/>
    <col min="773" max="776" width="11.453125" style="4"/>
    <col min="777" max="777" width="24.7265625" style="4" customWidth="1"/>
    <col min="778" max="778" width="12.54296875" style="4" customWidth="1"/>
    <col min="779" max="779" width="1.7265625" style="4" customWidth="1"/>
    <col min="780" max="1024" width="11.453125" style="4"/>
    <col min="1025" max="1025" width="4.453125" style="4" customWidth="1"/>
    <col min="1026" max="1026" width="11.453125" style="4"/>
    <col min="1027" max="1027" width="12.81640625" style="4" customWidth="1"/>
    <col min="1028" max="1028" width="22" style="4" customWidth="1"/>
    <col min="1029" max="1032" width="11.453125" style="4"/>
    <col min="1033" max="1033" width="24.7265625" style="4" customWidth="1"/>
    <col min="1034" max="1034" width="12.54296875" style="4" customWidth="1"/>
    <col min="1035" max="1035" width="1.7265625" style="4" customWidth="1"/>
    <col min="1036" max="1280" width="11.453125" style="4"/>
    <col min="1281" max="1281" width="4.453125" style="4" customWidth="1"/>
    <col min="1282" max="1282" width="11.453125" style="4"/>
    <col min="1283" max="1283" width="12.81640625" style="4" customWidth="1"/>
    <col min="1284" max="1284" width="22" style="4" customWidth="1"/>
    <col min="1285" max="1288" width="11.453125" style="4"/>
    <col min="1289" max="1289" width="24.7265625" style="4" customWidth="1"/>
    <col min="1290" max="1290" width="12.54296875" style="4" customWidth="1"/>
    <col min="1291" max="1291" width="1.7265625" style="4" customWidth="1"/>
    <col min="1292" max="1536" width="11.453125" style="4"/>
    <col min="1537" max="1537" width="4.453125" style="4" customWidth="1"/>
    <col min="1538" max="1538" width="11.453125" style="4"/>
    <col min="1539" max="1539" width="12.81640625" style="4" customWidth="1"/>
    <col min="1540" max="1540" width="22" style="4" customWidth="1"/>
    <col min="1541" max="1544" width="11.453125" style="4"/>
    <col min="1545" max="1545" width="24.7265625" style="4" customWidth="1"/>
    <col min="1546" max="1546" width="12.54296875" style="4" customWidth="1"/>
    <col min="1547" max="1547" width="1.7265625" style="4" customWidth="1"/>
    <col min="1548" max="1792" width="11.453125" style="4"/>
    <col min="1793" max="1793" width="4.453125" style="4" customWidth="1"/>
    <col min="1794" max="1794" width="11.453125" style="4"/>
    <col min="1795" max="1795" width="12.81640625" style="4" customWidth="1"/>
    <col min="1796" max="1796" width="22" style="4" customWidth="1"/>
    <col min="1797" max="1800" width="11.453125" style="4"/>
    <col min="1801" max="1801" width="24.7265625" style="4" customWidth="1"/>
    <col min="1802" max="1802" width="12.54296875" style="4" customWidth="1"/>
    <col min="1803" max="1803" width="1.7265625" style="4" customWidth="1"/>
    <col min="1804" max="2048" width="11.453125" style="4"/>
    <col min="2049" max="2049" width="4.453125" style="4" customWidth="1"/>
    <col min="2050" max="2050" width="11.453125" style="4"/>
    <col min="2051" max="2051" width="12.81640625" style="4" customWidth="1"/>
    <col min="2052" max="2052" width="22" style="4" customWidth="1"/>
    <col min="2053" max="2056" width="11.453125" style="4"/>
    <col min="2057" max="2057" width="24.7265625" style="4" customWidth="1"/>
    <col min="2058" max="2058" width="12.54296875" style="4" customWidth="1"/>
    <col min="2059" max="2059" width="1.7265625" style="4" customWidth="1"/>
    <col min="2060" max="2304" width="11.453125" style="4"/>
    <col min="2305" max="2305" width="4.453125" style="4" customWidth="1"/>
    <col min="2306" max="2306" width="11.453125" style="4"/>
    <col min="2307" max="2307" width="12.81640625" style="4" customWidth="1"/>
    <col min="2308" max="2308" width="22" style="4" customWidth="1"/>
    <col min="2309" max="2312" width="11.453125" style="4"/>
    <col min="2313" max="2313" width="24.7265625" style="4" customWidth="1"/>
    <col min="2314" max="2314" width="12.54296875" style="4" customWidth="1"/>
    <col min="2315" max="2315" width="1.7265625" style="4" customWidth="1"/>
    <col min="2316" max="2560" width="11.453125" style="4"/>
    <col min="2561" max="2561" width="4.453125" style="4" customWidth="1"/>
    <col min="2562" max="2562" width="11.453125" style="4"/>
    <col min="2563" max="2563" width="12.81640625" style="4" customWidth="1"/>
    <col min="2564" max="2564" width="22" style="4" customWidth="1"/>
    <col min="2565" max="2568" width="11.453125" style="4"/>
    <col min="2569" max="2569" width="24.7265625" style="4" customWidth="1"/>
    <col min="2570" max="2570" width="12.54296875" style="4" customWidth="1"/>
    <col min="2571" max="2571" width="1.7265625" style="4" customWidth="1"/>
    <col min="2572" max="2816" width="11.453125" style="4"/>
    <col min="2817" max="2817" width="4.453125" style="4" customWidth="1"/>
    <col min="2818" max="2818" width="11.453125" style="4"/>
    <col min="2819" max="2819" width="12.81640625" style="4" customWidth="1"/>
    <col min="2820" max="2820" width="22" style="4" customWidth="1"/>
    <col min="2821" max="2824" width="11.453125" style="4"/>
    <col min="2825" max="2825" width="24.7265625" style="4" customWidth="1"/>
    <col min="2826" max="2826" width="12.54296875" style="4" customWidth="1"/>
    <col min="2827" max="2827" width="1.7265625" style="4" customWidth="1"/>
    <col min="2828" max="3072" width="11.453125" style="4"/>
    <col min="3073" max="3073" width="4.453125" style="4" customWidth="1"/>
    <col min="3074" max="3074" width="11.453125" style="4"/>
    <col min="3075" max="3075" width="12.81640625" style="4" customWidth="1"/>
    <col min="3076" max="3076" width="22" style="4" customWidth="1"/>
    <col min="3077" max="3080" width="11.453125" style="4"/>
    <col min="3081" max="3081" width="24.7265625" style="4" customWidth="1"/>
    <col min="3082" max="3082" width="12.54296875" style="4" customWidth="1"/>
    <col min="3083" max="3083" width="1.7265625" style="4" customWidth="1"/>
    <col min="3084" max="3328" width="11.453125" style="4"/>
    <col min="3329" max="3329" width="4.453125" style="4" customWidth="1"/>
    <col min="3330" max="3330" width="11.453125" style="4"/>
    <col min="3331" max="3331" width="12.81640625" style="4" customWidth="1"/>
    <col min="3332" max="3332" width="22" style="4" customWidth="1"/>
    <col min="3333" max="3336" width="11.453125" style="4"/>
    <col min="3337" max="3337" width="24.7265625" style="4" customWidth="1"/>
    <col min="3338" max="3338" width="12.54296875" style="4" customWidth="1"/>
    <col min="3339" max="3339" width="1.7265625" style="4" customWidth="1"/>
    <col min="3340" max="3584" width="11.453125" style="4"/>
    <col min="3585" max="3585" width="4.453125" style="4" customWidth="1"/>
    <col min="3586" max="3586" width="11.453125" style="4"/>
    <col min="3587" max="3587" width="12.81640625" style="4" customWidth="1"/>
    <col min="3588" max="3588" width="22" style="4" customWidth="1"/>
    <col min="3589" max="3592" width="11.453125" style="4"/>
    <col min="3593" max="3593" width="24.7265625" style="4" customWidth="1"/>
    <col min="3594" max="3594" width="12.54296875" style="4" customWidth="1"/>
    <col min="3595" max="3595" width="1.7265625" style="4" customWidth="1"/>
    <col min="3596" max="3840" width="11.453125" style="4"/>
    <col min="3841" max="3841" width="4.453125" style="4" customWidth="1"/>
    <col min="3842" max="3842" width="11.453125" style="4"/>
    <col min="3843" max="3843" width="12.81640625" style="4" customWidth="1"/>
    <col min="3844" max="3844" width="22" style="4" customWidth="1"/>
    <col min="3845" max="3848" width="11.453125" style="4"/>
    <col min="3849" max="3849" width="24.7265625" style="4" customWidth="1"/>
    <col min="3850" max="3850" width="12.54296875" style="4" customWidth="1"/>
    <col min="3851" max="3851" width="1.7265625" style="4" customWidth="1"/>
    <col min="3852" max="4096" width="11.453125" style="4"/>
    <col min="4097" max="4097" width="4.453125" style="4" customWidth="1"/>
    <col min="4098" max="4098" width="11.453125" style="4"/>
    <col min="4099" max="4099" width="12.81640625" style="4" customWidth="1"/>
    <col min="4100" max="4100" width="22" style="4" customWidth="1"/>
    <col min="4101" max="4104" width="11.453125" style="4"/>
    <col min="4105" max="4105" width="24.7265625" style="4" customWidth="1"/>
    <col min="4106" max="4106" width="12.54296875" style="4" customWidth="1"/>
    <col min="4107" max="4107" width="1.7265625" style="4" customWidth="1"/>
    <col min="4108" max="4352" width="11.453125" style="4"/>
    <col min="4353" max="4353" width="4.453125" style="4" customWidth="1"/>
    <col min="4354" max="4354" width="11.453125" style="4"/>
    <col min="4355" max="4355" width="12.81640625" style="4" customWidth="1"/>
    <col min="4356" max="4356" width="22" style="4" customWidth="1"/>
    <col min="4357" max="4360" width="11.453125" style="4"/>
    <col min="4361" max="4361" width="24.7265625" style="4" customWidth="1"/>
    <col min="4362" max="4362" width="12.54296875" style="4" customWidth="1"/>
    <col min="4363" max="4363" width="1.7265625" style="4" customWidth="1"/>
    <col min="4364" max="4608" width="11.453125" style="4"/>
    <col min="4609" max="4609" width="4.453125" style="4" customWidth="1"/>
    <col min="4610" max="4610" width="11.453125" style="4"/>
    <col min="4611" max="4611" width="12.81640625" style="4" customWidth="1"/>
    <col min="4612" max="4612" width="22" style="4" customWidth="1"/>
    <col min="4613" max="4616" width="11.453125" style="4"/>
    <col min="4617" max="4617" width="24.7265625" style="4" customWidth="1"/>
    <col min="4618" max="4618" width="12.54296875" style="4" customWidth="1"/>
    <col min="4619" max="4619" width="1.7265625" style="4" customWidth="1"/>
    <col min="4620" max="4864" width="11.453125" style="4"/>
    <col min="4865" max="4865" width="4.453125" style="4" customWidth="1"/>
    <col min="4866" max="4866" width="11.453125" style="4"/>
    <col min="4867" max="4867" width="12.81640625" style="4" customWidth="1"/>
    <col min="4868" max="4868" width="22" style="4" customWidth="1"/>
    <col min="4869" max="4872" width="11.453125" style="4"/>
    <col min="4873" max="4873" width="24.7265625" style="4" customWidth="1"/>
    <col min="4874" max="4874" width="12.54296875" style="4" customWidth="1"/>
    <col min="4875" max="4875" width="1.7265625" style="4" customWidth="1"/>
    <col min="4876" max="5120" width="11.453125" style="4"/>
    <col min="5121" max="5121" width="4.453125" style="4" customWidth="1"/>
    <col min="5122" max="5122" width="11.453125" style="4"/>
    <col min="5123" max="5123" width="12.81640625" style="4" customWidth="1"/>
    <col min="5124" max="5124" width="22" style="4" customWidth="1"/>
    <col min="5125" max="5128" width="11.453125" style="4"/>
    <col min="5129" max="5129" width="24.7265625" style="4" customWidth="1"/>
    <col min="5130" max="5130" width="12.54296875" style="4" customWidth="1"/>
    <col min="5131" max="5131" width="1.7265625" style="4" customWidth="1"/>
    <col min="5132" max="5376" width="11.453125" style="4"/>
    <col min="5377" max="5377" width="4.453125" style="4" customWidth="1"/>
    <col min="5378" max="5378" width="11.453125" style="4"/>
    <col min="5379" max="5379" width="12.81640625" style="4" customWidth="1"/>
    <col min="5380" max="5380" width="22" style="4" customWidth="1"/>
    <col min="5381" max="5384" width="11.453125" style="4"/>
    <col min="5385" max="5385" width="24.7265625" style="4" customWidth="1"/>
    <col min="5386" max="5386" width="12.54296875" style="4" customWidth="1"/>
    <col min="5387" max="5387" width="1.7265625" style="4" customWidth="1"/>
    <col min="5388" max="5632" width="11.453125" style="4"/>
    <col min="5633" max="5633" width="4.453125" style="4" customWidth="1"/>
    <col min="5634" max="5634" width="11.453125" style="4"/>
    <col min="5635" max="5635" width="12.81640625" style="4" customWidth="1"/>
    <col min="5636" max="5636" width="22" style="4" customWidth="1"/>
    <col min="5637" max="5640" width="11.453125" style="4"/>
    <col min="5641" max="5641" width="24.7265625" style="4" customWidth="1"/>
    <col min="5642" max="5642" width="12.54296875" style="4" customWidth="1"/>
    <col min="5643" max="5643" width="1.7265625" style="4" customWidth="1"/>
    <col min="5644" max="5888" width="11.453125" style="4"/>
    <col min="5889" max="5889" width="4.453125" style="4" customWidth="1"/>
    <col min="5890" max="5890" width="11.453125" style="4"/>
    <col min="5891" max="5891" width="12.81640625" style="4" customWidth="1"/>
    <col min="5892" max="5892" width="22" style="4" customWidth="1"/>
    <col min="5893" max="5896" width="11.453125" style="4"/>
    <col min="5897" max="5897" width="24.7265625" style="4" customWidth="1"/>
    <col min="5898" max="5898" width="12.54296875" style="4" customWidth="1"/>
    <col min="5899" max="5899" width="1.7265625" style="4" customWidth="1"/>
    <col min="5900" max="6144" width="11.453125" style="4"/>
    <col min="6145" max="6145" width="4.453125" style="4" customWidth="1"/>
    <col min="6146" max="6146" width="11.453125" style="4"/>
    <col min="6147" max="6147" width="12.81640625" style="4" customWidth="1"/>
    <col min="6148" max="6148" width="22" style="4" customWidth="1"/>
    <col min="6149" max="6152" width="11.453125" style="4"/>
    <col min="6153" max="6153" width="24.7265625" style="4" customWidth="1"/>
    <col min="6154" max="6154" width="12.54296875" style="4" customWidth="1"/>
    <col min="6155" max="6155" width="1.7265625" style="4" customWidth="1"/>
    <col min="6156" max="6400" width="11.453125" style="4"/>
    <col min="6401" max="6401" width="4.453125" style="4" customWidth="1"/>
    <col min="6402" max="6402" width="11.453125" style="4"/>
    <col min="6403" max="6403" width="12.81640625" style="4" customWidth="1"/>
    <col min="6404" max="6404" width="22" style="4" customWidth="1"/>
    <col min="6405" max="6408" width="11.453125" style="4"/>
    <col min="6409" max="6409" width="24.7265625" style="4" customWidth="1"/>
    <col min="6410" max="6410" width="12.54296875" style="4" customWidth="1"/>
    <col min="6411" max="6411" width="1.7265625" style="4" customWidth="1"/>
    <col min="6412" max="6656" width="11.453125" style="4"/>
    <col min="6657" max="6657" width="4.453125" style="4" customWidth="1"/>
    <col min="6658" max="6658" width="11.453125" style="4"/>
    <col min="6659" max="6659" width="12.81640625" style="4" customWidth="1"/>
    <col min="6660" max="6660" width="22" style="4" customWidth="1"/>
    <col min="6661" max="6664" width="11.453125" style="4"/>
    <col min="6665" max="6665" width="24.7265625" style="4" customWidth="1"/>
    <col min="6666" max="6666" width="12.54296875" style="4" customWidth="1"/>
    <col min="6667" max="6667" width="1.7265625" style="4" customWidth="1"/>
    <col min="6668" max="6912" width="11.453125" style="4"/>
    <col min="6913" max="6913" width="4.453125" style="4" customWidth="1"/>
    <col min="6914" max="6914" width="11.453125" style="4"/>
    <col min="6915" max="6915" width="12.81640625" style="4" customWidth="1"/>
    <col min="6916" max="6916" width="22" style="4" customWidth="1"/>
    <col min="6917" max="6920" width="11.453125" style="4"/>
    <col min="6921" max="6921" width="24.7265625" style="4" customWidth="1"/>
    <col min="6922" max="6922" width="12.54296875" style="4" customWidth="1"/>
    <col min="6923" max="6923" width="1.7265625" style="4" customWidth="1"/>
    <col min="6924" max="7168" width="11.453125" style="4"/>
    <col min="7169" max="7169" width="4.453125" style="4" customWidth="1"/>
    <col min="7170" max="7170" width="11.453125" style="4"/>
    <col min="7171" max="7171" width="12.81640625" style="4" customWidth="1"/>
    <col min="7172" max="7172" width="22" style="4" customWidth="1"/>
    <col min="7173" max="7176" width="11.453125" style="4"/>
    <col min="7177" max="7177" width="24.7265625" style="4" customWidth="1"/>
    <col min="7178" max="7178" width="12.54296875" style="4" customWidth="1"/>
    <col min="7179" max="7179" width="1.7265625" style="4" customWidth="1"/>
    <col min="7180" max="7424" width="11.453125" style="4"/>
    <col min="7425" max="7425" width="4.453125" style="4" customWidth="1"/>
    <col min="7426" max="7426" width="11.453125" style="4"/>
    <col min="7427" max="7427" width="12.81640625" style="4" customWidth="1"/>
    <col min="7428" max="7428" width="22" style="4" customWidth="1"/>
    <col min="7429" max="7432" width="11.453125" style="4"/>
    <col min="7433" max="7433" width="24.7265625" style="4" customWidth="1"/>
    <col min="7434" max="7434" width="12.54296875" style="4" customWidth="1"/>
    <col min="7435" max="7435" width="1.7265625" style="4" customWidth="1"/>
    <col min="7436" max="7680" width="11.453125" style="4"/>
    <col min="7681" max="7681" width="4.453125" style="4" customWidth="1"/>
    <col min="7682" max="7682" width="11.453125" style="4"/>
    <col min="7683" max="7683" width="12.81640625" style="4" customWidth="1"/>
    <col min="7684" max="7684" width="22" style="4" customWidth="1"/>
    <col min="7685" max="7688" width="11.453125" style="4"/>
    <col min="7689" max="7689" width="24.7265625" style="4" customWidth="1"/>
    <col min="7690" max="7690" width="12.54296875" style="4" customWidth="1"/>
    <col min="7691" max="7691" width="1.7265625" style="4" customWidth="1"/>
    <col min="7692" max="7936" width="11.453125" style="4"/>
    <col min="7937" max="7937" width="4.453125" style="4" customWidth="1"/>
    <col min="7938" max="7938" width="11.453125" style="4"/>
    <col min="7939" max="7939" width="12.81640625" style="4" customWidth="1"/>
    <col min="7940" max="7940" width="22" style="4" customWidth="1"/>
    <col min="7941" max="7944" width="11.453125" style="4"/>
    <col min="7945" max="7945" width="24.7265625" style="4" customWidth="1"/>
    <col min="7946" max="7946" width="12.54296875" style="4" customWidth="1"/>
    <col min="7947" max="7947" width="1.7265625" style="4" customWidth="1"/>
    <col min="7948" max="8192" width="11.453125" style="4"/>
    <col min="8193" max="8193" width="4.453125" style="4" customWidth="1"/>
    <col min="8194" max="8194" width="11.453125" style="4"/>
    <col min="8195" max="8195" width="12.81640625" style="4" customWidth="1"/>
    <col min="8196" max="8196" width="22" style="4" customWidth="1"/>
    <col min="8197" max="8200" width="11.453125" style="4"/>
    <col min="8201" max="8201" width="24.7265625" style="4" customWidth="1"/>
    <col min="8202" max="8202" width="12.54296875" style="4" customWidth="1"/>
    <col min="8203" max="8203" width="1.7265625" style="4" customWidth="1"/>
    <col min="8204" max="8448" width="11.453125" style="4"/>
    <col min="8449" max="8449" width="4.453125" style="4" customWidth="1"/>
    <col min="8450" max="8450" width="11.453125" style="4"/>
    <col min="8451" max="8451" width="12.81640625" style="4" customWidth="1"/>
    <col min="8452" max="8452" width="22" style="4" customWidth="1"/>
    <col min="8453" max="8456" width="11.453125" style="4"/>
    <col min="8457" max="8457" width="24.7265625" style="4" customWidth="1"/>
    <col min="8458" max="8458" width="12.54296875" style="4" customWidth="1"/>
    <col min="8459" max="8459" width="1.7265625" style="4" customWidth="1"/>
    <col min="8460" max="8704" width="11.453125" style="4"/>
    <col min="8705" max="8705" width="4.453125" style="4" customWidth="1"/>
    <col min="8706" max="8706" width="11.453125" style="4"/>
    <col min="8707" max="8707" width="12.81640625" style="4" customWidth="1"/>
    <col min="8708" max="8708" width="22" style="4" customWidth="1"/>
    <col min="8709" max="8712" width="11.453125" style="4"/>
    <col min="8713" max="8713" width="24.7265625" style="4" customWidth="1"/>
    <col min="8714" max="8714" width="12.54296875" style="4" customWidth="1"/>
    <col min="8715" max="8715" width="1.7265625" style="4" customWidth="1"/>
    <col min="8716" max="8960" width="11.453125" style="4"/>
    <col min="8961" max="8961" width="4.453125" style="4" customWidth="1"/>
    <col min="8962" max="8962" width="11.453125" style="4"/>
    <col min="8963" max="8963" width="12.81640625" style="4" customWidth="1"/>
    <col min="8964" max="8964" width="22" style="4" customWidth="1"/>
    <col min="8965" max="8968" width="11.453125" style="4"/>
    <col min="8969" max="8969" width="24.7265625" style="4" customWidth="1"/>
    <col min="8970" max="8970" width="12.54296875" style="4" customWidth="1"/>
    <col min="8971" max="8971" width="1.7265625" style="4" customWidth="1"/>
    <col min="8972" max="9216" width="11.453125" style="4"/>
    <col min="9217" max="9217" width="4.453125" style="4" customWidth="1"/>
    <col min="9218" max="9218" width="11.453125" style="4"/>
    <col min="9219" max="9219" width="12.81640625" style="4" customWidth="1"/>
    <col min="9220" max="9220" width="22" style="4" customWidth="1"/>
    <col min="9221" max="9224" width="11.453125" style="4"/>
    <col min="9225" max="9225" width="24.7265625" style="4" customWidth="1"/>
    <col min="9226" max="9226" width="12.54296875" style="4" customWidth="1"/>
    <col min="9227" max="9227" width="1.7265625" style="4" customWidth="1"/>
    <col min="9228" max="9472" width="11.453125" style="4"/>
    <col min="9473" max="9473" width="4.453125" style="4" customWidth="1"/>
    <col min="9474" max="9474" width="11.453125" style="4"/>
    <col min="9475" max="9475" width="12.81640625" style="4" customWidth="1"/>
    <col min="9476" max="9476" width="22" style="4" customWidth="1"/>
    <col min="9477" max="9480" width="11.453125" style="4"/>
    <col min="9481" max="9481" width="24.7265625" style="4" customWidth="1"/>
    <col min="9482" max="9482" width="12.54296875" style="4" customWidth="1"/>
    <col min="9483" max="9483" width="1.7265625" style="4" customWidth="1"/>
    <col min="9484" max="9728" width="11.453125" style="4"/>
    <col min="9729" max="9729" width="4.453125" style="4" customWidth="1"/>
    <col min="9730" max="9730" width="11.453125" style="4"/>
    <col min="9731" max="9731" width="12.81640625" style="4" customWidth="1"/>
    <col min="9732" max="9732" width="22" style="4" customWidth="1"/>
    <col min="9733" max="9736" width="11.453125" style="4"/>
    <col min="9737" max="9737" width="24.7265625" style="4" customWidth="1"/>
    <col min="9738" max="9738" width="12.54296875" style="4" customWidth="1"/>
    <col min="9739" max="9739" width="1.7265625" style="4" customWidth="1"/>
    <col min="9740" max="9984" width="11.453125" style="4"/>
    <col min="9985" max="9985" width="4.453125" style="4" customWidth="1"/>
    <col min="9986" max="9986" width="11.453125" style="4"/>
    <col min="9987" max="9987" width="12.81640625" style="4" customWidth="1"/>
    <col min="9988" max="9988" width="22" style="4" customWidth="1"/>
    <col min="9989" max="9992" width="11.453125" style="4"/>
    <col min="9993" max="9993" width="24.7265625" style="4" customWidth="1"/>
    <col min="9994" max="9994" width="12.54296875" style="4" customWidth="1"/>
    <col min="9995" max="9995" width="1.7265625" style="4" customWidth="1"/>
    <col min="9996" max="10240" width="11.453125" style="4"/>
    <col min="10241" max="10241" width="4.453125" style="4" customWidth="1"/>
    <col min="10242" max="10242" width="11.453125" style="4"/>
    <col min="10243" max="10243" width="12.81640625" style="4" customWidth="1"/>
    <col min="10244" max="10244" width="22" style="4" customWidth="1"/>
    <col min="10245" max="10248" width="11.453125" style="4"/>
    <col min="10249" max="10249" width="24.7265625" style="4" customWidth="1"/>
    <col min="10250" max="10250" width="12.54296875" style="4" customWidth="1"/>
    <col min="10251" max="10251" width="1.7265625" style="4" customWidth="1"/>
    <col min="10252" max="10496" width="11.453125" style="4"/>
    <col min="10497" max="10497" width="4.453125" style="4" customWidth="1"/>
    <col min="10498" max="10498" width="11.453125" style="4"/>
    <col min="10499" max="10499" width="12.81640625" style="4" customWidth="1"/>
    <col min="10500" max="10500" width="22" style="4" customWidth="1"/>
    <col min="10501" max="10504" width="11.453125" style="4"/>
    <col min="10505" max="10505" width="24.7265625" style="4" customWidth="1"/>
    <col min="10506" max="10506" width="12.54296875" style="4" customWidth="1"/>
    <col min="10507" max="10507" width="1.7265625" style="4" customWidth="1"/>
    <col min="10508" max="10752" width="11.453125" style="4"/>
    <col min="10753" max="10753" width="4.453125" style="4" customWidth="1"/>
    <col min="10754" max="10754" width="11.453125" style="4"/>
    <col min="10755" max="10755" width="12.81640625" style="4" customWidth="1"/>
    <col min="10756" max="10756" width="22" style="4" customWidth="1"/>
    <col min="10757" max="10760" width="11.453125" style="4"/>
    <col min="10761" max="10761" width="24.7265625" style="4" customWidth="1"/>
    <col min="10762" max="10762" width="12.54296875" style="4" customWidth="1"/>
    <col min="10763" max="10763" width="1.7265625" style="4" customWidth="1"/>
    <col min="10764" max="11008" width="11.453125" style="4"/>
    <col min="11009" max="11009" width="4.453125" style="4" customWidth="1"/>
    <col min="11010" max="11010" width="11.453125" style="4"/>
    <col min="11011" max="11011" width="12.81640625" style="4" customWidth="1"/>
    <col min="11012" max="11012" width="22" style="4" customWidth="1"/>
    <col min="11013" max="11016" width="11.453125" style="4"/>
    <col min="11017" max="11017" width="24.7265625" style="4" customWidth="1"/>
    <col min="11018" max="11018" width="12.54296875" style="4" customWidth="1"/>
    <col min="11019" max="11019" width="1.7265625" style="4" customWidth="1"/>
    <col min="11020" max="11264" width="11.453125" style="4"/>
    <col min="11265" max="11265" width="4.453125" style="4" customWidth="1"/>
    <col min="11266" max="11266" width="11.453125" style="4"/>
    <col min="11267" max="11267" width="12.81640625" style="4" customWidth="1"/>
    <col min="11268" max="11268" width="22" style="4" customWidth="1"/>
    <col min="11269" max="11272" width="11.453125" style="4"/>
    <col min="11273" max="11273" width="24.7265625" style="4" customWidth="1"/>
    <col min="11274" max="11274" width="12.54296875" style="4" customWidth="1"/>
    <col min="11275" max="11275" width="1.7265625" style="4" customWidth="1"/>
    <col min="11276" max="11520" width="11.453125" style="4"/>
    <col min="11521" max="11521" width="4.453125" style="4" customWidth="1"/>
    <col min="11522" max="11522" width="11.453125" style="4"/>
    <col min="11523" max="11523" width="12.81640625" style="4" customWidth="1"/>
    <col min="11524" max="11524" width="22" style="4" customWidth="1"/>
    <col min="11525" max="11528" width="11.453125" style="4"/>
    <col min="11529" max="11529" width="24.7265625" style="4" customWidth="1"/>
    <col min="11530" max="11530" width="12.54296875" style="4" customWidth="1"/>
    <col min="11531" max="11531" width="1.7265625" style="4" customWidth="1"/>
    <col min="11532" max="11776" width="11.453125" style="4"/>
    <col min="11777" max="11777" width="4.453125" style="4" customWidth="1"/>
    <col min="11778" max="11778" width="11.453125" style="4"/>
    <col min="11779" max="11779" width="12.81640625" style="4" customWidth="1"/>
    <col min="11780" max="11780" width="22" style="4" customWidth="1"/>
    <col min="11781" max="11784" width="11.453125" style="4"/>
    <col min="11785" max="11785" width="24.7265625" style="4" customWidth="1"/>
    <col min="11786" max="11786" width="12.54296875" style="4" customWidth="1"/>
    <col min="11787" max="11787" width="1.7265625" style="4" customWidth="1"/>
    <col min="11788" max="12032" width="11.453125" style="4"/>
    <col min="12033" max="12033" width="4.453125" style="4" customWidth="1"/>
    <col min="12034" max="12034" width="11.453125" style="4"/>
    <col min="12035" max="12035" width="12.81640625" style="4" customWidth="1"/>
    <col min="12036" max="12036" width="22" style="4" customWidth="1"/>
    <col min="12037" max="12040" width="11.453125" style="4"/>
    <col min="12041" max="12041" width="24.7265625" style="4" customWidth="1"/>
    <col min="12042" max="12042" width="12.54296875" style="4" customWidth="1"/>
    <col min="12043" max="12043" width="1.7265625" style="4" customWidth="1"/>
    <col min="12044" max="12288" width="11.453125" style="4"/>
    <col min="12289" max="12289" width="4.453125" style="4" customWidth="1"/>
    <col min="12290" max="12290" width="11.453125" style="4"/>
    <col min="12291" max="12291" width="12.81640625" style="4" customWidth="1"/>
    <col min="12292" max="12292" width="22" style="4" customWidth="1"/>
    <col min="12293" max="12296" width="11.453125" style="4"/>
    <col min="12297" max="12297" width="24.7265625" style="4" customWidth="1"/>
    <col min="12298" max="12298" width="12.54296875" style="4" customWidth="1"/>
    <col min="12299" max="12299" width="1.7265625" style="4" customWidth="1"/>
    <col min="12300" max="12544" width="11.453125" style="4"/>
    <col min="12545" max="12545" width="4.453125" style="4" customWidth="1"/>
    <col min="12546" max="12546" width="11.453125" style="4"/>
    <col min="12547" max="12547" width="12.81640625" style="4" customWidth="1"/>
    <col min="12548" max="12548" width="22" style="4" customWidth="1"/>
    <col min="12549" max="12552" width="11.453125" style="4"/>
    <col min="12553" max="12553" width="24.7265625" style="4" customWidth="1"/>
    <col min="12554" max="12554" width="12.54296875" style="4" customWidth="1"/>
    <col min="12555" max="12555" width="1.7265625" style="4" customWidth="1"/>
    <col min="12556" max="12800" width="11.453125" style="4"/>
    <col min="12801" max="12801" width="4.453125" style="4" customWidth="1"/>
    <col min="12802" max="12802" width="11.453125" style="4"/>
    <col min="12803" max="12803" width="12.81640625" style="4" customWidth="1"/>
    <col min="12804" max="12804" width="22" style="4" customWidth="1"/>
    <col min="12805" max="12808" width="11.453125" style="4"/>
    <col min="12809" max="12809" width="24.7265625" style="4" customWidth="1"/>
    <col min="12810" max="12810" width="12.54296875" style="4" customWidth="1"/>
    <col min="12811" max="12811" width="1.7265625" style="4" customWidth="1"/>
    <col min="12812" max="13056" width="11.453125" style="4"/>
    <col min="13057" max="13057" width="4.453125" style="4" customWidth="1"/>
    <col min="13058" max="13058" width="11.453125" style="4"/>
    <col min="13059" max="13059" width="12.81640625" style="4" customWidth="1"/>
    <col min="13060" max="13060" width="22" style="4" customWidth="1"/>
    <col min="13061" max="13064" width="11.453125" style="4"/>
    <col min="13065" max="13065" width="24.7265625" style="4" customWidth="1"/>
    <col min="13066" max="13066" width="12.54296875" style="4" customWidth="1"/>
    <col min="13067" max="13067" width="1.7265625" style="4" customWidth="1"/>
    <col min="13068" max="13312" width="11.453125" style="4"/>
    <col min="13313" max="13313" width="4.453125" style="4" customWidth="1"/>
    <col min="13314" max="13314" width="11.453125" style="4"/>
    <col min="13315" max="13315" width="12.81640625" style="4" customWidth="1"/>
    <col min="13316" max="13316" width="22" style="4" customWidth="1"/>
    <col min="13317" max="13320" width="11.453125" style="4"/>
    <col min="13321" max="13321" width="24.7265625" style="4" customWidth="1"/>
    <col min="13322" max="13322" width="12.54296875" style="4" customWidth="1"/>
    <col min="13323" max="13323" width="1.7265625" style="4" customWidth="1"/>
    <col min="13324" max="13568" width="11.453125" style="4"/>
    <col min="13569" max="13569" width="4.453125" style="4" customWidth="1"/>
    <col min="13570" max="13570" width="11.453125" style="4"/>
    <col min="13571" max="13571" width="12.81640625" style="4" customWidth="1"/>
    <col min="13572" max="13572" width="22" style="4" customWidth="1"/>
    <col min="13573" max="13576" width="11.453125" style="4"/>
    <col min="13577" max="13577" width="24.7265625" style="4" customWidth="1"/>
    <col min="13578" max="13578" width="12.54296875" style="4" customWidth="1"/>
    <col min="13579" max="13579" width="1.7265625" style="4" customWidth="1"/>
    <col min="13580" max="13824" width="11.453125" style="4"/>
    <col min="13825" max="13825" width="4.453125" style="4" customWidth="1"/>
    <col min="13826" max="13826" width="11.453125" style="4"/>
    <col min="13827" max="13827" width="12.81640625" style="4" customWidth="1"/>
    <col min="13828" max="13828" width="22" style="4" customWidth="1"/>
    <col min="13829" max="13832" width="11.453125" style="4"/>
    <col min="13833" max="13833" width="24.7265625" style="4" customWidth="1"/>
    <col min="13834" max="13834" width="12.54296875" style="4" customWidth="1"/>
    <col min="13835" max="13835" width="1.7265625" style="4" customWidth="1"/>
    <col min="13836" max="14080" width="11.453125" style="4"/>
    <col min="14081" max="14081" width="4.453125" style="4" customWidth="1"/>
    <col min="14082" max="14082" width="11.453125" style="4"/>
    <col min="14083" max="14083" width="12.81640625" style="4" customWidth="1"/>
    <col min="14084" max="14084" width="22" style="4" customWidth="1"/>
    <col min="14085" max="14088" width="11.453125" style="4"/>
    <col min="14089" max="14089" width="24.7265625" style="4" customWidth="1"/>
    <col min="14090" max="14090" width="12.54296875" style="4" customWidth="1"/>
    <col min="14091" max="14091" width="1.7265625" style="4" customWidth="1"/>
    <col min="14092" max="14336" width="11.453125" style="4"/>
    <col min="14337" max="14337" width="4.453125" style="4" customWidth="1"/>
    <col min="14338" max="14338" width="11.453125" style="4"/>
    <col min="14339" max="14339" width="12.81640625" style="4" customWidth="1"/>
    <col min="14340" max="14340" width="22" style="4" customWidth="1"/>
    <col min="14341" max="14344" width="11.453125" style="4"/>
    <col min="14345" max="14345" width="24.7265625" style="4" customWidth="1"/>
    <col min="14346" max="14346" width="12.54296875" style="4" customWidth="1"/>
    <col min="14347" max="14347" width="1.7265625" style="4" customWidth="1"/>
    <col min="14348" max="14592" width="11.453125" style="4"/>
    <col min="14593" max="14593" width="4.453125" style="4" customWidth="1"/>
    <col min="14594" max="14594" width="11.453125" style="4"/>
    <col min="14595" max="14595" width="12.81640625" style="4" customWidth="1"/>
    <col min="14596" max="14596" width="22" style="4" customWidth="1"/>
    <col min="14597" max="14600" width="11.453125" style="4"/>
    <col min="14601" max="14601" width="24.7265625" style="4" customWidth="1"/>
    <col min="14602" max="14602" width="12.54296875" style="4" customWidth="1"/>
    <col min="14603" max="14603" width="1.7265625" style="4" customWidth="1"/>
    <col min="14604" max="14848" width="11.453125" style="4"/>
    <col min="14849" max="14849" width="4.453125" style="4" customWidth="1"/>
    <col min="14850" max="14850" width="11.453125" style="4"/>
    <col min="14851" max="14851" width="12.81640625" style="4" customWidth="1"/>
    <col min="14852" max="14852" width="22" style="4" customWidth="1"/>
    <col min="14853" max="14856" width="11.453125" style="4"/>
    <col min="14857" max="14857" width="24.7265625" style="4" customWidth="1"/>
    <col min="14858" max="14858" width="12.54296875" style="4" customWidth="1"/>
    <col min="14859" max="14859" width="1.7265625" style="4" customWidth="1"/>
    <col min="14860" max="15104" width="11.453125" style="4"/>
    <col min="15105" max="15105" width="4.453125" style="4" customWidth="1"/>
    <col min="15106" max="15106" width="11.453125" style="4"/>
    <col min="15107" max="15107" width="12.81640625" style="4" customWidth="1"/>
    <col min="15108" max="15108" width="22" style="4" customWidth="1"/>
    <col min="15109" max="15112" width="11.453125" style="4"/>
    <col min="15113" max="15113" width="24.7265625" style="4" customWidth="1"/>
    <col min="15114" max="15114" width="12.54296875" style="4" customWidth="1"/>
    <col min="15115" max="15115" width="1.7265625" style="4" customWidth="1"/>
    <col min="15116" max="15360" width="11.453125" style="4"/>
    <col min="15361" max="15361" width="4.453125" style="4" customWidth="1"/>
    <col min="15362" max="15362" width="11.453125" style="4"/>
    <col min="15363" max="15363" width="12.81640625" style="4" customWidth="1"/>
    <col min="15364" max="15364" width="22" style="4" customWidth="1"/>
    <col min="15365" max="15368" width="11.453125" style="4"/>
    <col min="15369" max="15369" width="24.7265625" style="4" customWidth="1"/>
    <col min="15370" max="15370" width="12.54296875" style="4" customWidth="1"/>
    <col min="15371" max="15371" width="1.7265625" style="4" customWidth="1"/>
    <col min="15372" max="15616" width="11.453125" style="4"/>
    <col min="15617" max="15617" width="4.453125" style="4" customWidth="1"/>
    <col min="15618" max="15618" width="11.453125" style="4"/>
    <col min="15619" max="15619" width="12.81640625" style="4" customWidth="1"/>
    <col min="15620" max="15620" width="22" style="4" customWidth="1"/>
    <col min="15621" max="15624" width="11.453125" style="4"/>
    <col min="15625" max="15625" width="24.7265625" style="4" customWidth="1"/>
    <col min="15626" max="15626" width="12.54296875" style="4" customWidth="1"/>
    <col min="15627" max="15627" width="1.7265625" style="4" customWidth="1"/>
    <col min="15628" max="15872" width="11.453125" style="4"/>
    <col min="15873" max="15873" width="4.453125" style="4" customWidth="1"/>
    <col min="15874" max="15874" width="11.453125" style="4"/>
    <col min="15875" max="15875" width="12.81640625" style="4" customWidth="1"/>
    <col min="15876" max="15876" width="22" style="4" customWidth="1"/>
    <col min="15877" max="15880" width="11.453125" style="4"/>
    <col min="15881" max="15881" width="24.7265625" style="4" customWidth="1"/>
    <col min="15882" max="15882" width="12.54296875" style="4" customWidth="1"/>
    <col min="15883" max="15883" width="1.7265625" style="4" customWidth="1"/>
    <col min="15884" max="16128" width="11.453125" style="4"/>
    <col min="16129" max="16129" width="4.453125" style="4" customWidth="1"/>
    <col min="16130" max="16130" width="11.453125" style="4"/>
    <col min="16131" max="16131" width="12.81640625" style="4" customWidth="1"/>
    <col min="16132" max="16132" width="22" style="4" customWidth="1"/>
    <col min="16133" max="16136" width="11.453125" style="4"/>
    <col min="16137" max="16137" width="24.7265625" style="4" customWidth="1"/>
    <col min="16138" max="16138" width="12.54296875" style="4" customWidth="1"/>
    <col min="16139" max="16139" width="1.7265625" style="4" customWidth="1"/>
    <col min="16140" max="16384" width="11.453125" style="4"/>
  </cols>
  <sheetData>
    <row r="1" spans="2:10" ht="13" thickBot="1" x14ac:dyDescent="0.3"/>
    <row r="2" spans="2:10" x14ac:dyDescent="0.25">
      <c r="B2" s="5"/>
      <c r="C2" s="6"/>
      <c r="D2" s="83" t="s">
        <v>415</v>
      </c>
      <c r="E2" s="84"/>
      <c r="F2" s="84"/>
      <c r="G2" s="84"/>
      <c r="H2" s="84"/>
      <c r="I2" s="85"/>
      <c r="J2" s="89" t="s">
        <v>386</v>
      </c>
    </row>
    <row r="3" spans="2:10" ht="13" thickBot="1" x14ac:dyDescent="0.3">
      <c r="B3" s="7"/>
      <c r="C3" s="8"/>
      <c r="D3" s="86"/>
      <c r="E3" s="87"/>
      <c r="F3" s="87"/>
      <c r="G3" s="87"/>
      <c r="H3" s="87"/>
      <c r="I3" s="88"/>
      <c r="J3" s="90"/>
    </row>
    <row r="4" spans="2:10" ht="13" x14ac:dyDescent="0.25">
      <c r="B4" s="7"/>
      <c r="C4" s="8"/>
      <c r="E4" s="10"/>
      <c r="F4" s="10"/>
      <c r="G4" s="10"/>
      <c r="H4" s="10"/>
      <c r="I4" s="11"/>
      <c r="J4" s="12"/>
    </row>
    <row r="5" spans="2:10" ht="13" x14ac:dyDescent="0.25">
      <c r="B5" s="7"/>
      <c r="C5" s="8"/>
      <c r="D5" s="92" t="s">
        <v>416</v>
      </c>
      <c r="E5" s="93"/>
      <c r="F5" s="93"/>
      <c r="G5" s="93"/>
      <c r="H5" s="93"/>
      <c r="I5" s="94"/>
      <c r="J5" s="15" t="s">
        <v>417</v>
      </c>
    </row>
    <row r="6" spans="2:10" ht="13.5" thickBot="1" x14ac:dyDescent="0.3">
      <c r="B6" s="16"/>
      <c r="C6" s="17"/>
      <c r="D6" s="18"/>
      <c r="E6" s="19"/>
      <c r="F6" s="19"/>
      <c r="G6" s="19"/>
      <c r="H6" s="19"/>
      <c r="I6" s="20"/>
      <c r="J6" s="21"/>
    </row>
    <row r="7" spans="2:10" x14ac:dyDescent="0.25">
      <c r="B7" s="22"/>
      <c r="J7" s="23"/>
    </row>
    <row r="8" spans="2:10" x14ac:dyDescent="0.25">
      <c r="B8" s="22"/>
      <c r="J8" s="23"/>
    </row>
    <row r="9" spans="2:10" x14ac:dyDescent="0.25">
      <c r="B9" s="22"/>
      <c r="C9" s="4" t="s">
        <v>389</v>
      </c>
      <c r="D9" s="26"/>
      <c r="E9" s="25"/>
      <c r="J9" s="23"/>
    </row>
    <row r="10" spans="2:10" ht="13" x14ac:dyDescent="0.3">
      <c r="B10" s="22"/>
      <c r="C10" s="24"/>
      <c r="J10" s="23"/>
    </row>
    <row r="11" spans="2:10" ht="13" x14ac:dyDescent="0.3">
      <c r="B11" s="22"/>
      <c r="C11" s="24" t="str">
        <f>+'FOR CSA 018'!C12</f>
        <v>Señores : CLINICA VALLE SALUD SAN FERNANDO SAS</v>
      </c>
      <c r="J11" s="23"/>
    </row>
    <row r="12" spans="2:10" ht="13" x14ac:dyDescent="0.3">
      <c r="B12" s="22"/>
      <c r="C12" s="24" t="str">
        <f>+'FOR CSA 018'!C13</f>
        <v>NIT: 900900754</v>
      </c>
      <c r="J12" s="23"/>
    </row>
    <row r="13" spans="2:10" x14ac:dyDescent="0.25">
      <c r="B13" s="22"/>
      <c r="J13" s="23"/>
    </row>
    <row r="14" spans="2:10" x14ac:dyDescent="0.25">
      <c r="B14" s="22"/>
      <c r="C14" s="4" t="s">
        <v>418</v>
      </c>
      <c r="J14" s="23"/>
    </row>
    <row r="15" spans="2:10" x14ac:dyDescent="0.25">
      <c r="B15" s="22"/>
      <c r="C15" s="27"/>
      <c r="J15" s="23"/>
    </row>
    <row r="16" spans="2:10" ht="13" x14ac:dyDescent="0.3">
      <c r="B16" s="22"/>
      <c r="C16" s="46"/>
      <c r="D16" s="25"/>
      <c r="H16" s="47" t="s">
        <v>419</v>
      </c>
      <c r="I16" s="47" t="s">
        <v>420</v>
      </c>
      <c r="J16" s="23"/>
    </row>
    <row r="17" spans="2:10" ht="13" x14ac:dyDescent="0.3">
      <c r="B17" s="22"/>
      <c r="C17" s="24" t="s">
        <v>391</v>
      </c>
      <c r="D17" s="24"/>
      <c r="E17" s="24"/>
      <c r="F17" s="24"/>
      <c r="H17" s="28">
        <f>+SUM(H18:H21)</f>
        <v>167</v>
      </c>
      <c r="I17" s="48">
        <f>+SUM(I18:I21)</f>
        <v>2572619984</v>
      </c>
      <c r="J17" s="23"/>
    </row>
    <row r="18" spans="2:10" x14ac:dyDescent="0.25">
      <c r="B18" s="22"/>
      <c r="C18" s="4" t="s">
        <v>395</v>
      </c>
      <c r="H18" s="49">
        <f>+'FOR CSA 018'!H19</f>
        <v>7</v>
      </c>
      <c r="I18" s="49">
        <f>+'FOR CSA 018'!I19</f>
        <v>36980820</v>
      </c>
      <c r="J18" s="23"/>
    </row>
    <row r="19" spans="2:10" x14ac:dyDescent="0.25">
      <c r="B19" s="22"/>
      <c r="C19" s="4" t="s">
        <v>396</v>
      </c>
      <c r="H19" s="49">
        <f>+'FOR CSA 018'!H20</f>
        <v>146</v>
      </c>
      <c r="I19" s="49">
        <f>+'FOR CSA 018'!I20</f>
        <v>2420138929</v>
      </c>
      <c r="J19" s="23"/>
    </row>
    <row r="20" spans="2:10" x14ac:dyDescent="0.25">
      <c r="B20" s="22"/>
      <c r="C20" s="4" t="s">
        <v>398</v>
      </c>
      <c r="H20" s="49">
        <f>+'FOR CSA 018'!H21</f>
        <v>14</v>
      </c>
      <c r="I20" s="49">
        <f>+'FOR CSA 018'!I21</f>
        <v>115500235</v>
      </c>
      <c r="J20" s="23"/>
    </row>
    <row r="21" spans="2:10" x14ac:dyDescent="0.25">
      <c r="B21" s="22"/>
      <c r="C21" s="4" t="s">
        <v>421</v>
      </c>
      <c r="H21" s="49">
        <f>+'FOR CSA 018'!H22</f>
        <v>0</v>
      </c>
      <c r="I21" s="49">
        <f>+'FOR CSA 018'!I22</f>
        <v>0</v>
      </c>
      <c r="J21" s="23"/>
    </row>
    <row r="22" spans="2:10" ht="13" x14ac:dyDescent="0.3">
      <c r="B22" s="22"/>
      <c r="C22" s="24" t="s">
        <v>422</v>
      </c>
      <c r="D22" s="24"/>
      <c r="E22" s="24"/>
      <c r="F22" s="24"/>
      <c r="H22" s="49">
        <f>+'FOR CSA 018'!H23</f>
        <v>0</v>
      </c>
      <c r="I22" s="49">
        <f>+'FOR CSA 018'!I23</f>
        <v>0</v>
      </c>
      <c r="J22" s="23"/>
    </row>
    <row r="23" spans="2:10" ht="13.5" thickBot="1" x14ac:dyDescent="0.35">
      <c r="B23" s="22"/>
      <c r="C23" s="24"/>
      <c r="D23" s="24"/>
      <c r="H23" s="50"/>
      <c r="I23" s="51"/>
      <c r="J23" s="23"/>
    </row>
    <row r="24" spans="2:10" ht="13.5" thickTop="1" x14ac:dyDescent="0.3">
      <c r="B24" s="22"/>
      <c r="C24" s="24"/>
      <c r="D24" s="24"/>
      <c r="H24" s="39"/>
      <c r="I24" s="33"/>
      <c r="J24" s="23"/>
    </row>
    <row r="25" spans="2:10" ht="13" x14ac:dyDescent="0.3">
      <c r="B25" s="22"/>
      <c r="C25" s="24"/>
      <c r="D25" s="24"/>
      <c r="H25" s="39"/>
      <c r="I25" s="33"/>
      <c r="J25" s="23"/>
    </row>
    <row r="26" spans="2:10" ht="13" x14ac:dyDescent="0.3">
      <c r="B26" s="22"/>
      <c r="C26" s="24"/>
      <c r="D26" s="24"/>
      <c r="H26" s="39"/>
      <c r="I26" s="33"/>
      <c r="J26" s="23"/>
    </row>
    <row r="27" spans="2:10" x14ac:dyDescent="0.25">
      <c r="B27" s="22"/>
      <c r="G27" s="39"/>
      <c r="H27" s="39"/>
      <c r="I27" s="39"/>
      <c r="J27" s="23"/>
    </row>
    <row r="28" spans="2:10" ht="13.5" thickBot="1" x14ac:dyDescent="0.35">
      <c r="B28" s="22"/>
      <c r="C28" s="40" t="str">
        <f>+'[1]FOR-CSA-018'!C37</f>
        <v>Nombre</v>
      </c>
      <c r="D28" s="40"/>
      <c r="G28" s="40" t="s">
        <v>409</v>
      </c>
      <c r="H28" s="41"/>
      <c r="I28" s="39"/>
      <c r="J28" s="23"/>
    </row>
    <row r="29" spans="2:10" ht="13" x14ac:dyDescent="0.3">
      <c r="B29" s="22"/>
      <c r="C29" s="42" t="str">
        <f>+'[1]FOR-CSA-018'!C38</f>
        <v>Cargo</v>
      </c>
      <c r="D29" s="42"/>
      <c r="G29" s="42" t="s">
        <v>423</v>
      </c>
      <c r="H29" s="39"/>
      <c r="I29" s="39"/>
      <c r="J29" s="23"/>
    </row>
    <row r="30" spans="2:10" ht="13" thickBot="1" x14ac:dyDescent="0.3">
      <c r="B30" s="43"/>
      <c r="C30" s="44"/>
      <c r="D30" s="44"/>
      <c r="E30" s="44"/>
      <c r="F30" s="44"/>
      <c r="G30" s="41"/>
      <c r="H30" s="41"/>
      <c r="I30" s="41"/>
      <c r="J30" s="45"/>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Sheet1</vt:lpstr>
      <vt:lpstr>Hoja2</vt:lpstr>
      <vt:lpstr>Hoja1</vt:lpstr>
      <vt:lpstr>FOR CSA 018</vt:lpstr>
      <vt:lpstr>FOR CSA 004</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Juan Camilo Paez Ramirez</cp:lastModifiedBy>
  <dcterms:modified xsi:type="dcterms:W3CDTF">2025-01-10T05:17:08Z</dcterms:modified>
  <cp:category/>
</cp:coreProperties>
</file>